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/>
  <mc:AlternateContent xmlns:mc="http://schemas.openxmlformats.org/markup-compatibility/2006">
    <mc:Choice Requires="x15">
      <x15ac:absPath xmlns:x15ac="http://schemas.microsoft.com/office/spreadsheetml/2010/11/ac" url="D:\まん延防止申請様式等\飲食店事業者\"/>
    </mc:Choice>
  </mc:AlternateContent>
  <xr:revisionPtr revIDLastSave="0" documentId="8_{6C0061FC-2212-4803-BCAE-F81DD30DA96E}" xr6:coauthVersionLast="36" xr6:coauthVersionMax="36" xr10:uidLastSave="{00000000-0000-0000-0000-000000000000}"/>
  <bookViews>
    <workbookView xWindow="0" yWindow="0" windowWidth="20520" windowHeight="10943" xr2:uid="{00000000-000D-0000-FFFF-FFFF00000000}"/>
  </bookViews>
  <sheets>
    <sheet name="計算シート" sheetId="2" r:id="rId1"/>
  </sheets>
  <definedNames>
    <definedName name="_xlnm.Print_Area" localSheetId="0">計算シート!$A$1:$F$35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C18" i="2"/>
  <c r="C17" i="2"/>
  <c r="C16" i="2"/>
  <c r="C10" i="2"/>
  <c r="C9" i="2"/>
</calcChain>
</file>

<file path=xl/sharedStrings.xml><?xml version="1.0" encoding="utf-8"?>
<sst xmlns="http://schemas.openxmlformats.org/spreadsheetml/2006/main" count="31" uniqueCount="30">
  <si>
    <r>
      <t>協力金単価</t>
    </r>
    <r>
      <rPr>
        <sz val="11"/>
        <color rgb="FF0070C0"/>
        <rFont val="メイリオ"/>
        <family val="3"/>
        <charset val="128"/>
      </rPr>
      <t>（自動）</t>
    </r>
    <r>
      <rPr>
        <sz val="11"/>
        <color rgb="FF000000"/>
        <rFont val="メイリオ"/>
        <family val="3"/>
        <charset val="128"/>
      </rPr>
      <t>④⑥の低い額</t>
    </r>
    <rPh sb="0" eb="3">
      <t>キョウリョクキン</t>
    </rPh>
    <rPh sb="3" eb="5">
      <t>タンカ</t>
    </rPh>
    <rPh sb="6" eb="8">
      <t>ジドウ</t>
    </rPh>
    <rPh sb="12" eb="13">
      <t>ヒク</t>
    </rPh>
    <rPh sb="14" eb="15">
      <t>ガク</t>
    </rPh>
    <phoneticPr fontId="1"/>
  </si>
  <si>
    <t>営業時間短縮の終了日（固定）</t>
    <rPh sb="0" eb="2">
      <t>エイギョウ</t>
    </rPh>
    <rPh sb="2" eb="4">
      <t>ジカン</t>
    </rPh>
    <rPh sb="4" eb="6">
      <t>タンシュク</t>
    </rPh>
    <rPh sb="7" eb="10">
      <t>シュウリョウビ</t>
    </rPh>
    <rPh sb="11" eb="13">
      <t>コテイ</t>
    </rPh>
    <phoneticPr fontId="1"/>
  </si>
  <si>
    <t>静岡県新型コロナウイルス感染拡大防止協力金　計算シート（申請者向け）
＜飲食店等用・まん延防止等重点措置＞</t>
    <rPh sb="0" eb="3">
      <t>シズオカケン</t>
    </rPh>
    <rPh sb="3" eb="5">
      <t>シンガタ</t>
    </rPh>
    <rPh sb="12" eb="14">
      <t>カンセン</t>
    </rPh>
    <rPh sb="14" eb="16">
      <t>カクダイ</t>
    </rPh>
    <rPh sb="16" eb="18">
      <t>ボウシ</t>
    </rPh>
    <rPh sb="18" eb="21">
      <t>キョウリョクキン</t>
    </rPh>
    <rPh sb="22" eb="24">
      <t>ケイサン</t>
    </rPh>
    <rPh sb="28" eb="31">
      <t>シンセイシャ</t>
    </rPh>
    <rPh sb="31" eb="32">
      <t>ム</t>
    </rPh>
    <rPh sb="36" eb="39">
      <t>インショクテン</t>
    </rPh>
    <rPh sb="39" eb="40">
      <t>トウ</t>
    </rPh>
    <rPh sb="40" eb="41">
      <t>ヨウ</t>
    </rPh>
    <rPh sb="44" eb="45">
      <t>エン</t>
    </rPh>
    <rPh sb="45" eb="47">
      <t>ボウシ</t>
    </rPh>
    <rPh sb="47" eb="48">
      <t>トウ</t>
    </rPh>
    <rPh sb="48" eb="50">
      <t>ジュウテン</t>
    </rPh>
    <rPh sb="50" eb="52">
      <t>ソチ</t>
    </rPh>
    <phoneticPr fontId="1"/>
  </si>
  <si>
    <r>
      <t>③売上減少額（円）</t>
    </r>
    <r>
      <rPr>
        <sz val="11"/>
        <color rgb="FF0070C0"/>
        <rFont val="メイリオ"/>
        <family val="3"/>
        <charset val="128"/>
      </rPr>
      <t>（自動計算）</t>
    </r>
    <rPh sb="1" eb="3">
      <t>ウリアゲ</t>
    </rPh>
    <rPh sb="3" eb="6">
      <t>ゲンショウガク</t>
    </rPh>
    <rPh sb="7" eb="8">
      <t>エン</t>
    </rPh>
    <rPh sb="10" eb="12">
      <t>ジドウ</t>
    </rPh>
    <rPh sb="12" eb="14">
      <t>ケイサン</t>
    </rPh>
    <phoneticPr fontId="1"/>
  </si>
  <si>
    <t>中小企業又は個人事業主／大企業</t>
    <rPh sb="0" eb="2">
      <t>チュウショウ</t>
    </rPh>
    <rPh sb="2" eb="4">
      <t>キギョウ</t>
    </rPh>
    <rPh sb="4" eb="5">
      <t>マタ</t>
    </rPh>
    <rPh sb="6" eb="8">
      <t>コジン</t>
    </rPh>
    <rPh sb="8" eb="11">
      <t>ジギョウヌシ</t>
    </rPh>
    <rPh sb="12" eb="15">
      <t>ダイキギョウ</t>
    </rPh>
    <phoneticPr fontId="1"/>
  </si>
  <si>
    <t>※①及び②の「売上高」については、飲食業における売上高であって、消費税及び地方消費税を除いた金額を用いること。</t>
  </si>
  <si>
    <r>
      <t>①過年度売上高</t>
    </r>
    <r>
      <rPr>
        <sz val="11"/>
        <color rgb="FFFF0000"/>
        <rFont val="メイリオ"/>
        <family val="3"/>
        <charset val="128"/>
      </rPr>
      <t>（円）</t>
    </r>
    <r>
      <rPr>
        <sz val="11"/>
        <color rgb="FF000000"/>
        <rFont val="メイリオ"/>
        <family val="3"/>
        <charset val="128"/>
      </rPr>
      <t>※１円未満切上げ</t>
    </r>
    <rPh sb="1" eb="4">
      <t>カネンド</t>
    </rPh>
    <rPh sb="4" eb="6">
      <t>ウリア</t>
    </rPh>
    <rPh sb="6" eb="7">
      <t>タカ</t>
    </rPh>
    <rPh sb="8" eb="9">
      <t>エン</t>
    </rPh>
    <rPh sb="12" eb="13">
      <t>エン</t>
    </rPh>
    <rPh sb="13" eb="15">
      <t>ミマン</t>
    </rPh>
    <rPh sb="15" eb="16">
      <t>キリ</t>
    </rPh>
    <rPh sb="16" eb="17">
      <t>ア</t>
    </rPh>
    <phoneticPr fontId="1"/>
  </si>
  <si>
    <r>
      <t>②要請中売上高</t>
    </r>
    <r>
      <rPr>
        <sz val="11"/>
        <color rgb="FFFF0000"/>
        <rFont val="メイリオ"/>
        <family val="3"/>
        <charset val="128"/>
      </rPr>
      <t>（円）</t>
    </r>
    <r>
      <rPr>
        <sz val="11"/>
        <color rgb="FF000000"/>
        <rFont val="メイリオ"/>
        <family val="3"/>
        <charset val="128"/>
      </rPr>
      <t>※１円未満切上げ</t>
    </r>
    <rPh sb="1" eb="4">
      <t>ヨウセイチュウ</t>
    </rPh>
    <rPh sb="4" eb="6">
      <t>ウリアゲ</t>
    </rPh>
    <rPh sb="6" eb="7">
      <t>ダカ</t>
    </rPh>
    <rPh sb="8" eb="9">
      <t>エン</t>
    </rPh>
    <phoneticPr fontId="1"/>
  </si>
  <si>
    <r>
      <t>営業時間短縮の開始日</t>
    </r>
    <r>
      <rPr>
        <sz val="11"/>
        <color rgb="FFFF0000"/>
        <rFont val="メイリオ"/>
        <family val="3"/>
        <charset val="128"/>
      </rPr>
      <t>（日付）</t>
    </r>
    <rPh sb="0" eb="2">
      <t>エイギョウ</t>
    </rPh>
    <rPh sb="2" eb="4">
      <t>ジカン</t>
    </rPh>
    <rPh sb="4" eb="6">
      <t>タンシュク</t>
    </rPh>
    <rPh sb="7" eb="10">
      <t>カイシビ</t>
    </rPh>
    <rPh sb="11" eb="13">
      <t>ヒヅケ</t>
    </rPh>
    <phoneticPr fontId="1"/>
  </si>
  <si>
    <r>
      <t>④基礎額</t>
    </r>
    <r>
      <rPr>
        <sz val="11"/>
        <color rgb="FF0070C0"/>
        <rFont val="メイリオ"/>
        <family val="3"/>
        <charset val="128"/>
      </rPr>
      <t>（自動計算）</t>
    </r>
    <r>
      <rPr>
        <sz val="11"/>
        <color rgb="FF000000"/>
        <rFont val="メイリオ"/>
        <family val="3"/>
        <charset val="128"/>
      </rPr>
      <t>※千円未満切上げ</t>
    </r>
    <rPh sb="1" eb="3">
      <t>キソ</t>
    </rPh>
    <rPh sb="3" eb="4">
      <t>ガク</t>
    </rPh>
    <rPh sb="5" eb="7">
      <t>ジドウ</t>
    </rPh>
    <rPh sb="7" eb="9">
      <t>ケイサン</t>
    </rPh>
    <rPh sb="11" eb="13">
      <t>センエン</t>
    </rPh>
    <rPh sb="13" eb="15">
      <t>ミマン</t>
    </rPh>
    <rPh sb="15" eb="16">
      <t>キリ</t>
    </rPh>
    <rPh sb="16" eb="17">
      <t>ア</t>
    </rPh>
    <phoneticPr fontId="1"/>
  </si>
  <si>
    <t>　④Ⅲ　「250,001円≦①」のとき、かつ、「③≦250,000円」のとき･･･「100,000円」</t>
    <rPh sb="12" eb="13">
      <t>えん</t>
    </rPh>
    <rPh sb="33" eb="34">
      <t>えん</t>
    </rPh>
    <rPh sb="49" eb="50">
      <t>えん</t>
    </rPh>
    <phoneticPr fontId="1" type="Hiragana"/>
  </si>
  <si>
    <r>
      <t>⑤協力日数</t>
    </r>
    <r>
      <rPr>
        <sz val="11"/>
        <color rgb="FF0070C0"/>
        <rFont val="メイリオ"/>
        <family val="3"/>
        <charset val="128"/>
      </rPr>
      <t>（自動計算）</t>
    </r>
    <rPh sb="1" eb="3">
      <t>キョウリョク</t>
    </rPh>
    <rPh sb="3" eb="5">
      <t>ニッスウ</t>
    </rPh>
    <rPh sb="6" eb="8">
      <t>ジドウ</t>
    </rPh>
    <rPh sb="8" eb="10">
      <t>ケイサン</t>
    </rPh>
    <phoneticPr fontId="1"/>
  </si>
  <si>
    <t>　＜大企業の場合＞</t>
    <rPh sb="2" eb="5">
      <t>だいきぎょう</t>
    </rPh>
    <rPh sb="6" eb="8">
      <t>ばあい</t>
    </rPh>
    <phoneticPr fontId="1" type="Hiragana"/>
  </si>
  <si>
    <t>＜中小企業・個人事業主の場合＞</t>
  </si>
  <si>
    <t>　④Ⅴ　･･･「③×0.4円」　※千円未満切上げ</t>
    <rPh sb="13" eb="14">
      <t>えん</t>
    </rPh>
    <rPh sb="17" eb="19">
      <t>せんえん</t>
    </rPh>
    <rPh sb="19" eb="21">
      <t>みまん</t>
    </rPh>
    <rPh sb="21" eb="22">
      <t>きり</t>
    </rPh>
    <rPh sb="22" eb="23">
      <t>あ</t>
    </rPh>
    <phoneticPr fontId="1" type="Hiragana"/>
  </si>
  <si>
    <t>③売上減少額（円）：「①－②円」</t>
  </si>
  <si>
    <t>④基礎額（円）：次の「④Ⅰ」から「④Ⅴ」までの区分に応じて記入すること。</t>
  </si>
  <si>
    <t>⑤協力日数：店舗ごと営業時間短縮要請に応じた日数を記入する。</t>
    <rPh sb="1" eb="3">
      <t>きょうりょく</t>
    </rPh>
    <rPh sb="3" eb="5">
      <t>にっすう</t>
    </rPh>
    <rPh sb="6" eb="8">
      <t>てんぽ</t>
    </rPh>
    <rPh sb="10" eb="12">
      <t>えいぎょう</t>
    </rPh>
    <rPh sb="12" eb="14">
      <t>じかん</t>
    </rPh>
    <rPh sb="14" eb="16">
      <t>たんしゅく</t>
    </rPh>
    <rPh sb="16" eb="18">
      <t>ようせい</t>
    </rPh>
    <rPh sb="19" eb="20">
      <t>おう</t>
    </rPh>
    <rPh sb="22" eb="24">
      <t>にっすう</t>
    </rPh>
    <rPh sb="25" eb="27">
      <t>きにゅう</t>
    </rPh>
    <phoneticPr fontId="1" type="Hiragana"/>
  </si>
  <si>
    <t>※太枠網掛けの部分だけ入力すると自動で計算されます。</t>
    <rPh sb="1" eb="3">
      <t>フトワク</t>
    </rPh>
    <rPh sb="3" eb="5">
      <t>アミカ</t>
    </rPh>
    <rPh sb="7" eb="9">
      <t>ブブン</t>
    </rPh>
    <rPh sb="11" eb="13">
      <t>ニュウリョク</t>
    </rPh>
    <rPh sb="16" eb="18">
      <t>ジドウ</t>
    </rPh>
    <rPh sb="19" eb="21">
      <t>ケイサン</t>
    </rPh>
    <phoneticPr fontId="1"/>
  </si>
  <si>
    <t>申請事業者名称（法人名・個人事業主名）
店舗名</t>
    <rPh sb="0" eb="2">
      <t>シンセイ</t>
    </rPh>
    <rPh sb="2" eb="4">
      <t>ジギョウ</t>
    </rPh>
    <rPh sb="4" eb="5">
      <t>シャ</t>
    </rPh>
    <rPh sb="5" eb="7">
      <t>メイショウ</t>
    </rPh>
    <rPh sb="8" eb="10">
      <t>ホウジン</t>
    </rPh>
    <rPh sb="10" eb="11">
      <t>メイ</t>
    </rPh>
    <rPh sb="12" eb="14">
      <t>コジン</t>
    </rPh>
    <rPh sb="14" eb="17">
      <t>ジギョウヌシ</t>
    </rPh>
    <rPh sb="17" eb="18">
      <t>メイ</t>
    </rPh>
    <rPh sb="20" eb="23">
      <t>テンポメイ</t>
    </rPh>
    <phoneticPr fontId="1"/>
  </si>
  <si>
    <t>⑦協力金額：「④又は⑥のうち、いずれか低い額」×⑤</t>
    <rPh sb="1" eb="3">
      <t>きょうりょく</t>
    </rPh>
    <rPh sb="3" eb="5">
      <t>きんがく</t>
    </rPh>
    <rPh sb="8" eb="9">
      <t>また</t>
    </rPh>
    <rPh sb="19" eb="20">
      <t>ひく</t>
    </rPh>
    <rPh sb="21" eb="22">
      <t>がく</t>
    </rPh>
    <phoneticPr fontId="1" type="Hiragana"/>
  </si>
  <si>
    <r>
      <t>⑦協力金支給額</t>
    </r>
    <r>
      <rPr>
        <sz val="11"/>
        <color rgb="FF0070C0"/>
        <rFont val="メイリオ"/>
        <family val="3"/>
        <charset val="128"/>
      </rPr>
      <t xml:space="preserve">（自動）
</t>
    </r>
    <r>
      <rPr>
        <sz val="11"/>
        <color theme="1"/>
        <rFont val="メイリオ"/>
        <family val="3"/>
        <charset val="128"/>
      </rPr>
      <t>【⑤協力日数×協力金単価】</t>
    </r>
    <rPh sb="1" eb="4">
      <t>キョウリョクキン</t>
    </rPh>
    <rPh sb="4" eb="7">
      <t>シキュウガク</t>
    </rPh>
    <rPh sb="8" eb="10">
      <t>ジドウ</t>
    </rPh>
    <rPh sb="14" eb="16">
      <t>キョウリョク</t>
    </rPh>
    <rPh sb="16" eb="18">
      <t>ニッスウ</t>
    </rPh>
    <rPh sb="19" eb="22">
      <t>キョウリョクキン</t>
    </rPh>
    <rPh sb="22" eb="24">
      <t>タンカ</t>
    </rPh>
    <phoneticPr fontId="1"/>
  </si>
  <si>
    <r>
      <t>②要請中売上高（円）：</t>
    </r>
    <r>
      <rPr>
        <u/>
        <sz val="10"/>
        <color rgb="FFFF0000"/>
        <rFont val="メイリオ"/>
        <family val="3"/>
        <charset val="128"/>
      </rPr>
      <t>要請期間を含む一月の</t>
    </r>
    <r>
      <rPr>
        <sz val="10"/>
        <rFont val="メイリオ"/>
        <family val="3"/>
        <charset val="128"/>
      </rPr>
      <t>１日当たり売上高</t>
    </r>
    <r>
      <rPr>
        <sz val="10"/>
        <color rgb="FFFF0000"/>
        <rFont val="メイリオ"/>
        <family val="3"/>
        <charset val="128"/>
      </rPr>
      <t>（令和３年 8/1～8/31の飲食業売上高（円）÷31（日））</t>
    </r>
    <r>
      <rPr>
        <sz val="10"/>
        <rFont val="メイリオ"/>
        <family val="3"/>
        <charset val="128"/>
      </rPr>
      <t xml:space="preserve">
　　　　　　　　　　　　　　　　　　　　　　　　　　　　　　　　　　　　　　　　　　　　※１円未満切上げ【注】</t>
    </r>
    <r>
      <rPr>
        <sz val="9"/>
        <rFont val="メイリオ"/>
        <family val="3"/>
        <charset val="128"/>
      </rPr>
      <t xml:space="preserve">
</t>
    </r>
    <r>
      <rPr>
        <u/>
        <sz val="10"/>
        <color rgb="FFFF0000"/>
        <rFont val="メイリオ"/>
        <family val="3"/>
        <charset val="128"/>
      </rPr>
      <t>【重要！】緊急事態宣言区域に指定されたことに伴い、計算方法を変更しました。</t>
    </r>
    <r>
      <rPr>
        <sz val="10"/>
        <rFont val="メイリオ"/>
        <family val="3"/>
        <charset val="128"/>
      </rPr>
      <t xml:space="preserve">
【注】対象区域①～③のいずれの場合でも適用することが可能です。</t>
    </r>
    <rPh sb="16" eb="17">
      <t>フク</t>
    </rPh>
    <rPh sb="18" eb="19">
      <t>ヒト</t>
    </rPh>
    <rPh sb="19" eb="20">
      <t>ツキ</t>
    </rPh>
    <rPh sb="30" eb="32">
      <t>レイワ</t>
    </rPh>
    <rPh sb="33" eb="34">
      <t>ネン</t>
    </rPh>
    <rPh sb="114" eb="115">
      <t>チュウ</t>
    </rPh>
    <phoneticPr fontId="1"/>
  </si>
  <si>
    <t>　④Ⅳ　「250,001円≦①」のとき、かつ、「250,001円≦③」のとき･･･「③×0.4円」　※千円未満切上げ</t>
    <rPh sb="12" eb="13">
      <t>えん</t>
    </rPh>
    <rPh sb="31" eb="32">
      <t>えん</t>
    </rPh>
    <rPh sb="47" eb="48">
      <t>えん</t>
    </rPh>
    <rPh sb="51" eb="53">
      <t>せんえん</t>
    </rPh>
    <rPh sb="53" eb="55">
      <t>みまん</t>
    </rPh>
    <rPh sb="55" eb="56">
      <t>きり</t>
    </rPh>
    <rPh sb="56" eb="57">
      <t>あ</t>
    </rPh>
    <phoneticPr fontId="1" type="Hiragana"/>
  </si>
  <si>
    <t>　④Ⅰ　「①≦75,000円」のとき･･･「30,000円」</t>
    <rPh sb="13" eb="14">
      <t>えん</t>
    </rPh>
    <rPh sb="28" eb="29">
      <t>えん</t>
    </rPh>
    <phoneticPr fontId="1" type="Hiragana"/>
  </si>
  <si>
    <t>←【重要】修正しました</t>
    <rPh sb="2" eb="4">
      <t>ジュウヨウ</t>
    </rPh>
    <rPh sb="5" eb="7">
      <t>シュウセイ</t>
    </rPh>
    <phoneticPr fontId="1"/>
  </si>
  <si>
    <t>　④Ⅱ　「75,001円≦①≦250,000円」のとき･･･「①×0.4円」 　※千円未満切上げ</t>
    <rPh sb="11" eb="12">
      <t>えん</t>
    </rPh>
    <rPh sb="22" eb="23">
      <t>えん</t>
    </rPh>
    <rPh sb="36" eb="37">
      <t>えん</t>
    </rPh>
    <phoneticPr fontId="1" type="Hiragana"/>
  </si>
  <si>
    <t>⑥上限額：④Ⅰ・Ⅱ・Ⅲ該当時「100,000円」、④Ⅳ・Ⅴ該当時「200,000円」</t>
    <rPh sb="1" eb="4">
      <t>じょうげんがく</t>
    </rPh>
    <phoneticPr fontId="1" type="Hiragana"/>
  </si>
  <si>
    <r>
      <t>⑥上限額</t>
    </r>
    <r>
      <rPr>
        <sz val="11"/>
        <color rgb="FF0070C0"/>
        <rFont val="メイリオ"/>
        <family val="3"/>
        <charset val="128"/>
      </rPr>
      <t>（自動）</t>
    </r>
    <rPh sb="1" eb="4">
      <t>ジョウゲンガク</t>
    </rPh>
    <rPh sb="5" eb="7">
      <t>ジドウ</t>
    </rPh>
    <phoneticPr fontId="1"/>
  </si>
  <si>
    <r>
      <t>①過年度売上高（円）：前年度又は前々年度7・8月の１日当たりの売上高（7・8月の飲食業売上高（円）÷62（日））
　　　　　　　　　　　又は</t>
    </r>
    <r>
      <rPr>
        <sz val="10"/>
        <color rgb="FFFF0000"/>
        <rFont val="メイリオ"/>
        <family val="3"/>
        <charset val="128"/>
      </rPr>
      <t>「令和２年（又は令和元年）8/1～8/31の合計飲食業売上高」÷31</t>
    </r>
    <r>
      <rPr>
        <sz val="10"/>
        <rFont val="メイリオ"/>
        <family val="3"/>
        <charset val="128"/>
      </rPr>
      <t>）</t>
    </r>
    <r>
      <rPr>
        <sz val="9"/>
        <rFont val="メイリオ"/>
        <family val="3"/>
        <charset val="128"/>
      </rPr>
      <t xml:space="preserve">※１円未満切上げ【注】
</t>
    </r>
    <r>
      <rPr>
        <u/>
        <sz val="10"/>
        <color rgb="FFFF0000"/>
        <rFont val="メイリオ"/>
        <family val="3"/>
        <charset val="128"/>
      </rPr>
      <t>【重要！】緊急事態宣言区域に指定されたことに伴い、計算方法を変更しました。</t>
    </r>
    <r>
      <rPr>
        <sz val="10"/>
        <rFont val="メイリオ"/>
        <family val="3"/>
        <charset val="128"/>
      </rPr>
      <t xml:space="preserve">
【注】対象区域①～③のいずれの場合でも適用することが可能です。</t>
    </r>
    <rPh sb="68" eb="69">
      <t>マタ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</si>
</sst>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0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メイリオ"/>
      <family val="3"/>
    </font>
    <font>
      <b/>
      <sz val="16"/>
      <name val="メイリオ"/>
      <family val="3"/>
    </font>
    <font>
      <sz val="10"/>
      <name val="メイリオ"/>
      <family val="3"/>
    </font>
    <font>
      <sz val="10"/>
      <color theme="1"/>
      <name val="メイリオ"/>
      <family val="3"/>
    </font>
    <font>
      <b/>
      <sz val="11"/>
      <name val="メイリオ"/>
      <family val="3"/>
    </font>
    <font>
      <sz val="11"/>
      <color rgb="FF000000"/>
      <name val="メイリオ"/>
      <family val="3"/>
    </font>
    <font>
      <sz val="11"/>
      <color theme="1"/>
      <name val="メイリオ"/>
      <family val="3"/>
    </font>
    <font>
      <sz val="9"/>
      <name val="メイリオ"/>
      <family val="3"/>
    </font>
    <font>
      <sz val="11"/>
      <color theme="1"/>
      <name val="ＭＳ Ｐゴシック"/>
      <family val="3"/>
    </font>
    <font>
      <sz val="11"/>
      <color rgb="FFFF0000"/>
      <name val="メイリオ"/>
      <family val="3"/>
    </font>
    <font>
      <sz val="11"/>
      <color rgb="FF0070C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0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rgb="FFD4F3B5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 shrinkToFit="1"/>
    </xf>
    <xf numFmtId="0" fontId="7" fillId="2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2" fillId="5" borderId="3" xfId="0" applyFont="1" applyFill="1" applyBorder="1" applyAlignment="1" applyProtection="1">
      <alignment vertical="center" shrinkToFit="1"/>
      <protection locked="0"/>
    </xf>
    <xf numFmtId="0" fontId="2" fillId="5" borderId="3" xfId="0" applyFont="1" applyFill="1" applyBorder="1" applyAlignment="1" applyProtection="1">
      <alignment horizontal="center" vertical="center" shrinkToFit="1"/>
      <protection locked="0"/>
    </xf>
    <xf numFmtId="38" fontId="2" fillId="5" borderId="3" xfId="1" applyFont="1" applyFill="1" applyBorder="1" applyAlignment="1" applyProtection="1">
      <alignment vertical="center" shrinkToFit="1"/>
      <protection locked="0"/>
    </xf>
    <xf numFmtId="38" fontId="2" fillId="0" borderId="2" xfId="1" applyFont="1" applyBorder="1" applyAlignment="1">
      <alignment vertical="center" shrinkToFit="1"/>
    </xf>
    <xf numFmtId="176" fontId="11" fillId="5" borderId="3" xfId="0" applyNumberFormat="1" applyFont="1" applyFill="1" applyBorder="1" applyAlignment="1" applyProtection="1">
      <alignment horizontal="right" vertical="center" shrinkToFit="1"/>
      <protection locked="0"/>
    </xf>
    <xf numFmtId="176" fontId="11" fillId="0" borderId="2" xfId="0" applyNumberFormat="1" applyFont="1" applyBorder="1" applyAlignment="1">
      <alignment horizontal="right" vertical="center" shrinkToFit="1"/>
    </xf>
    <xf numFmtId="0" fontId="2" fillId="0" borderId="2" xfId="0" applyNumberFormat="1" applyFont="1" applyBorder="1" applyAlignment="1">
      <alignment horizontal="right" vertical="center" shrinkToFit="1"/>
    </xf>
    <xf numFmtId="38" fontId="2" fillId="0" borderId="2" xfId="1" applyFont="1" applyBorder="1" applyAlignment="1">
      <alignment horizontal="right" vertical="center" shrinkToFit="1"/>
    </xf>
    <xf numFmtId="0" fontId="11" fillId="0" borderId="0" xfId="0" applyFont="1" applyAlignment="1">
      <alignment vertical="center"/>
    </xf>
    <xf numFmtId="56" fontId="2" fillId="0" borderId="0" xfId="0" applyNumberFormat="1" applyFont="1" applyAlignment="1">
      <alignment vertical="center"/>
    </xf>
    <xf numFmtId="0" fontId="4" fillId="6" borderId="0" xfId="0" applyFont="1" applyFill="1" applyAlignment="1" applyProtection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horizontal="left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61"/>
  <sheetViews>
    <sheetView tabSelected="1" topLeftCell="A4" zoomScale="85" zoomScaleNormal="85" zoomScaleSheetLayoutView="80" workbookViewId="0">
      <selection activeCell="C3" sqref="C3"/>
    </sheetView>
  </sheetViews>
  <sheetFormatPr defaultColWidth="9" defaultRowHeight="17.649999999999999" x14ac:dyDescent="0.25"/>
  <cols>
    <col min="1" max="1" width="9" style="1" customWidth="1"/>
    <col min="2" max="2" width="42.73046875" style="1" customWidth="1"/>
    <col min="3" max="3" width="23.59765625" style="1" customWidth="1"/>
    <col min="4" max="4" width="9" style="1" customWidth="1"/>
    <col min="5" max="16384" width="9" style="1"/>
  </cols>
  <sheetData>
    <row r="1" spans="1:7" ht="49.25" customHeight="1" x14ac:dyDescent="0.25">
      <c r="A1" s="28" t="s">
        <v>2</v>
      </c>
      <c r="B1" s="29"/>
      <c r="C1" s="29"/>
      <c r="D1" s="29"/>
      <c r="E1" s="29"/>
      <c r="F1" s="29"/>
    </row>
    <row r="2" spans="1:7" x14ac:dyDescent="0.25">
      <c r="B2" s="7" t="s">
        <v>18</v>
      </c>
      <c r="F2" s="6"/>
    </row>
    <row r="3" spans="1:7" s="2" customFormat="1" ht="39" customHeight="1" x14ac:dyDescent="0.25">
      <c r="B3" s="8" t="s">
        <v>19</v>
      </c>
      <c r="C3" s="17"/>
      <c r="F3" s="6"/>
    </row>
    <row r="4" spans="1:7" s="3" customFormat="1" ht="12" customHeight="1" x14ac:dyDescent="0.25">
      <c r="B4" s="9"/>
      <c r="F4" s="26"/>
    </row>
    <row r="5" spans="1:7" s="3" customFormat="1" ht="28.5" customHeight="1" x14ac:dyDescent="0.25">
      <c r="B5" s="10" t="s">
        <v>4</v>
      </c>
      <c r="C5" s="18"/>
      <c r="F5" s="6"/>
    </row>
    <row r="6" spans="1:7" s="3" customFormat="1" ht="28.5" customHeight="1" x14ac:dyDescent="0.25">
      <c r="B6" s="10" t="s">
        <v>6</v>
      </c>
      <c r="C6" s="19"/>
      <c r="F6" s="6"/>
    </row>
    <row r="7" spans="1:7" s="3" customFormat="1" ht="28.5" customHeight="1" x14ac:dyDescent="0.25">
      <c r="B7" s="10" t="s">
        <v>7</v>
      </c>
      <c r="C7" s="19"/>
      <c r="F7" s="6"/>
    </row>
    <row r="8" spans="1:7" s="3" customFormat="1" ht="12" customHeight="1" x14ac:dyDescent="0.25">
      <c r="B8" s="9"/>
      <c r="F8" s="6"/>
    </row>
    <row r="9" spans="1:7" s="3" customFormat="1" ht="28.5" customHeight="1" x14ac:dyDescent="0.25">
      <c r="B9" s="11" t="s">
        <v>3</v>
      </c>
      <c r="C9" s="20">
        <f>IF(C6-C7&gt;0,C6-C7,0)</f>
        <v>0</v>
      </c>
      <c r="G9" s="6"/>
    </row>
    <row r="10" spans="1:7" s="3" customFormat="1" ht="28.5" customHeight="1" x14ac:dyDescent="0.25">
      <c r="B10" s="11" t="s">
        <v>9</v>
      </c>
      <c r="C10" s="20">
        <f>ROUNDUP(IF(C5="大企業",C9*0.4,IF(C6&lt;=75000,30000,IF(C6&lt;=250000,C6*0.4,IF(C9&lt;=250000,100000,C9*0.4)))),-3)</f>
        <v>30000</v>
      </c>
      <c r="G10" s="6"/>
    </row>
    <row r="11" spans="1:7" s="3" customFormat="1" ht="12" customHeight="1" x14ac:dyDescent="0.25">
      <c r="B11" s="9"/>
      <c r="G11" s="6"/>
    </row>
    <row r="12" spans="1:7" s="3" customFormat="1" ht="28.5" customHeight="1" x14ac:dyDescent="0.25">
      <c r="B12" s="10" t="s">
        <v>8</v>
      </c>
      <c r="C12" s="21"/>
      <c r="D12" s="25" t="s">
        <v>25</v>
      </c>
      <c r="G12" s="6"/>
    </row>
    <row r="13" spans="1:7" s="3" customFormat="1" ht="12" customHeight="1" x14ac:dyDescent="0.25">
      <c r="B13" s="9"/>
      <c r="G13" s="6"/>
    </row>
    <row r="14" spans="1:7" s="3" customFormat="1" ht="28.5" customHeight="1" x14ac:dyDescent="0.25">
      <c r="B14" s="12" t="s">
        <v>1</v>
      </c>
      <c r="C14" s="22">
        <v>44427</v>
      </c>
      <c r="D14" s="25" t="s">
        <v>25</v>
      </c>
      <c r="G14" s="6"/>
    </row>
    <row r="15" spans="1:7" s="3" customFormat="1" ht="12" customHeight="1" x14ac:dyDescent="0.25">
      <c r="B15" s="9"/>
      <c r="G15" s="6"/>
    </row>
    <row r="16" spans="1:7" s="3" customFormat="1" ht="28.5" customHeight="1" x14ac:dyDescent="0.25">
      <c r="B16" s="11" t="s">
        <v>11</v>
      </c>
      <c r="C16" s="23">
        <f>IF(C12=0,0,DATEDIF(C12,C14,"d")+1)</f>
        <v>0</v>
      </c>
      <c r="G16" s="6"/>
    </row>
    <row r="17" spans="1:7" s="3" customFormat="1" ht="27.85" customHeight="1" x14ac:dyDescent="0.25">
      <c r="B17" s="11" t="s">
        <v>28</v>
      </c>
      <c r="C17" s="24">
        <f>IF(C5="大企業",200000,IF(C9&gt;=250001,200000,100000))</f>
        <v>100000</v>
      </c>
      <c r="G17" s="6"/>
    </row>
    <row r="18" spans="1:7" s="3" customFormat="1" ht="28.5" customHeight="1" x14ac:dyDescent="0.25">
      <c r="B18" s="11" t="s">
        <v>0</v>
      </c>
      <c r="C18" s="24">
        <f>IF(C10&gt;C17,C17,C10)</f>
        <v>30000</v>
      </c>
      <c r="G18" s="6"/>
    </row>
    <row r="19" spans="1:7" s="3" customFormat="1" ht="35.25" x14ac:dyDescent="0.25">
      <c r="B19" s="11" t="s">
        <v>21</v>
      </c>
      <c r="C19" s="24">
        <f>C18*C16</f>
        <v>0</v>
      </c>
      <c r="G19" s="6"/>
    </row>
    <row r="20" spans="1:7" s="3" customFormat="1" ht="14.25" customHeight="1" x14ac:dyDescent="0.25">
      <c r="F20" s="6"/>
    </row>
    <row r="21" spans="1:7" s="3" customFormat="1" ht="71.349999999999994" customHeight="1" x14ac:dyDescent="0.25">
      <c r="A21" s="30" t="s">
        <v>29</v>
      </c>
      <c r="B21" s="30"/>
      <c r="C21" s="30"/>
      <c r="D21" s="30"/>
      <c r="E21" s="30"/>
      <c r="F21" s="30"/>
    </row>
    <row r="22" spans="1:7" s="3" customFormat="1" ht="71.349999999999994" customHeight="1" x14ac:dyDescent="0.25">
      <c r="A22" s="31" t="s">
        <v>22</v>
      </c>
      <c r="B22" s="32"/>
      <c r="C22" s="32"/>
      <c r="D22" s="32"/>
      <c r="E22" s="32"/>
      <c r="F22" s="32"/>
    </row>
    <row r="23" spans="1:7" s="3" customFormat="1" ht="21.75" customHeight="1" x14ac:dyDescent="0.25">
      <c r="A23" s="4" t="s">
        <v>5</v>
      </c>
    </row>
    <row r="24" spans="1:7" s="3" customFormat="1" ht="21.75" customHeight="1" x14ac:dyDescent="0.25">
      <c r="A24" s="4" t="s">
        <v>15</v>
      </c>
    </row>
    <row r="25" spans="1:7" s="3" customFormat="1" ht="21.75" customHeight="1" x14ac:dyDescent="0.25">
      <c r="A25" s="4" t="s">
        <v>16</v>
      </c>
    </row>
    <row r="26" spans="1:7" s="3" customFormat="1" ht="21.75" customHeight="1" x14ac:dyDescent="0.25">
      <c r="A26" s="4" t="s">
        <v>13</v>
      </c>
    </row>
    <row r="27" spans="1:7" s="3" customFormat="1" ht="21.75" customHeight="1" x14ac:dyDescent="0.25">
      <c r="A27" s="4" t="s">
        <v>24</v>
      </c>
      <c r="B27" s="6"/>
    </row>
    <row r="28" spans="1:7" s="3" customFormat="1" ht="21.75" customHeight="1" x14ac:dyDescent="0.25">
      <c r="A28" s="4" t="s">
        <v>26</v>
      </c>
      <c r="B28" s="6"/>
    </row>
    <row r="29" spans="1:7" s="3" customFormat="1" ht="21.75" customHeight="1" x14ac:dyDescent="0.25">
      <c r="A29" s="4" t="s">
        <v>10</v>
      </c>
      <c r="B29" s="6"/>
    </row>
    <row r="30" spans="1:7" s="3" customFormat="1" ht="21.75" customHeight="1" x14ac:dyDescent="0.25">
      <c r="A30" s="5" t="s">
        <v>23</v>
      </c>
      <c r="B30" s="13"/>
    </row>
    <row r="31" spans="1:7" s="3" customFormat="1" ht="21.75" customHeight="1" x14ac:dyDescent="0.25">
      <c r="A31" s="4" t="s">
        <v>12</v>
      </c>
    </row>
    <row r="32" spans="1:7" s="3" customFormat="1" ht="21.75" customHeight="1" x14ac:dyDescent="0.25">
      <c r="A32" s="4" t="s">
        <v>14</v>
      </c>
      <c r="B32" s="6"/>
    </row>
    <row r="33" spans="1:51" s="3" customFormat="1" ht="21.75" customHeight="1" x14ac:dyDescent="0.25">
      <c r="A33" s="4" t="s">
        <v>17</v>
      </c>
      <c r="B33" s="6"/>
    </row>
    <row r="34" spans="1:51" s="3" customFormat="1" ht="21.75" customHeight="1" x14ac:dyDescent="0.25">
      <c r="A34" s="4" t="s">
        <v>27</v>
      </c>
      <c r="B34" s="6"/>
    </row>
    <row r="35" spans="1:51" s="3" customFormat="1" ht="21.75" customHeight="1" x14ac:dyDescent="0.25">
      <c r="A35" s="4" t="s">
        <v>20</v>
      </c>
      <c r="B35" s="6"/>
    </row>
    <row r="36" spans="1:51" s="3" customFormat="1" ht="21.75" customHeight="1" x14ac:dyDescent="0.25">
      <c r="A36" s="6"/>
    </row>
    <row r="37" spans="1:51" s="3" customFormat="1" ht="21.75" customHeight="1" x14ac:dyDescent="0.25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27"/>
    </row>
    <row r="38" spans="1:51" s="3" customFormat="1" ht="21.75" customHeight="1" x14ac:dyDescent="0.25">
      <c r="B38" s="14"/>
      <c r="C38" s="14"/>
      <c r="D38" s="14"/>
      <c r="E38" s="14"/>
      <c r="F38" s="14"/>
      <c r="G38" s="14"/>
      <c r="H38" s="14"/>
      <c r="I38" s="1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</row>
    <row r="39" spans="1:51" s="3" customFormat="1" ht="21.75" customHeight="1" x14ac:dyDescent="0.25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27"/>
    </row>
    <row r="40" spans="1:51" s="3" customFormat="1" ht="21.75" customHeight="1" x14ac:dyDescent="0.25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27"/>
    </row>
    <row r="41" spans="1:51" s="3" customFormat="1" ht="21.75" customHeight="1" x14ac:dyDescent="0.25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27"/>
    </row>
    <row r="42" spans="1:51" s="3" customFormat="1" ht="21.75" customHeight="1" x14ac:dyDescent="0.25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27"/>
    </row>
    <row r="43" spans="1:51" s="3" customFormat="1" ht="21.75" customHeight="1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27"/>
    </row>
    <row r="44" spans="1:51" s="3" customFormat="1" ht="21.75" customHeight="1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27"/>
    </row>
    <row r="45" spans="1:51" s="3" customFormat="1" ht="21.75" customHeight="1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27"/>
    </row>
    <row r="46" spans="1:51" s="3" customFormat="1" ht="21.75" customHeight="1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27"/>
    </row>
    <row r="47" spans="1:51" s="3" customFormat="1" ht="21.75" customHeight="1" x14ac:dyDescent="0.2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27"/>
    </row>
    <row r="48" spans="1:51" s="3" customFormat="1" ht="21.75" customHeight="1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27"/>
    </row>
    <row r="49" spans="2:51" s="3" customFormat="1" ht="21.75" customHeight="1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27"/>
    </row>
    <row r="50" spans="2:51" s="3" customFormat="1" ht="21.75" customHeight="1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27"/>
    </row>
    <row r="51" spans="2:51" s="3" customFormat="1" ht="21.75" customHeight="1" x14ac:dyDescent="0.25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27"/>
    </row>
    <row r="52" spans="2:51" s="3" customFormat="1" ht="21.75" customHeight="1" x14ac:dyDescent="0.25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27"/>
    </row>
    <row r="53" spans="2:51" s="3" customFormat="1" ht="21.75" customHeight="1" x14ac:dyDescent="0.25"/>
    <row r="54" spans="2:51" s="3" customFormat="1" ht="21.75" customHeight="1" x14ac:dyDescent="0.25"/>
    <row r="55" spans="2:51" s="3" customFormat="1" ht="21.75" customHeight="1" x14ac:dyDescent="0.25"/>
    <row r="56" spans="2:51" s="3" customFormat="1" ht="21.75" customHeight="1" x14ac:dyDescent="0.25"/>
    <row r="57" spans="2:51" s="3" customFormat="1" ht="21.75" customHeight="1" x14ac:dyDescent="0.25"/>
    <row r="58" spans="2:51" s="3" customFormat="1" ht="21.75" customHeight="1" x14ac:dyDescent="0.25"/>
    <row r="59" spans="2:51" s="3" customFormat="1" ht="21.75" customHeight="1" x14ac:dyDescent="0.25"/>
    <row r="60" spans="2:51" s="3" customFormat="1" ht="21.75" customHeight="1" x14ac:dyDescent="0.25"/>
    <row r="61" spans="2:51" ht="21.75" customHeight="1" x14ac:dyDescent="0.25"/>
  </sheetData>
  <sheetProtection sheet="1" objects="1" scenarios="1"/>
  <mergeCells count="11">
    <mergeCell ref="B52:AX52"/>
    <mergeCell ref="B39:AX39"/>
    <mergeCell ref="B40:AX40"/>
    <mergeCell ref="B41:AX41"/>
    <mergeCell ref="B42:AX42"/>
    <mergeCell ref="B51:AX51"/>
    <mergeCell ref="A1:F1"/>
    <mergeCell ref="A21:F21"/>
    <mergeCell ref="A22:F22"/>
    <mergeCell ref="B37:AX37"/>
    <mergeCell ref="J38:AY38"/>
  </mergeCells>
  <phoneticPr fontId="1"/>
  <dataValidations count="2">
    <dataValidation type="list" allowBlank="1" showInputMessage="1" showErrorMessage="1" sqref="C5" xr:uid="{00000000-0002-0000-0000-000000000000}">
      <formula1>"中小・個人,大企業"</formula1>
    </dataValidation>
    <dataValidation type="list" allowBlank="1" showInputMessage="1" showErrorMessage="1" sqref="C12" xr:uid="{00000000-0002-0000-0000-000001000000}">
      <formula1>"2021/8/8,2021/8/9,2021/8/10,2021/8/11,2021/8/12,2021/8/15,2021/8/16,2021/8/17,2021/8/18,2021/8/19"</formula1>
    </dataValidation>
  </dataValidations>
  <pageMargins left="0.78740157480314965" right="0.78740157480314965" top="0.98425196850393681" bottom="0.98425196850393681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計算シート</vt:lpstr>
      <vt:lpstr>計算シート!Print_Area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user01</cp:lastModifiedBy>
  <cp:lastPrinted>2021-05-21T00:20:20Z</cp:lastPrinted>
  <dcterms:created xsi:type="dcterms:W3CDTF">2020-05-07T02:10:28Z</dcterms:created>
  <dcterms:modified xsi:type="dcterms:W3CDTF">2021-08-25T23:40:54Z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2021-08-18T02:16:30Z</vt:filetime>
  </property>
</Properties>
</file>