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N:\03企画財政課\12財政係\令和５年度\09 財政事情公表\財政状況資料集\R04年度決算\③_提出用\"/>
    </mc:Choice>
  </mc:AlternateContent>
  <xr:revisionPtr revIDLastSave="0" documentId="13_ncr:1_{ECBDCE2F-F9B6-4425-89A1-FA28142F2D39}" xr6:coauthVersionLast="47" xr6:coauthVersionMax="47" xr10:uidLastSave="{00000000-0000-0000-0000-000000000000}"/>
  <bookViews>
    <workbookView xWindow="-108" yWindow="-13068" windowWidth="23256" windowHeight="1257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G37" i="10" l="1"/>
  <c r="BG36" i="10"/>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AM37" i="10"/>
  <c r="U37" i="10"/>
  <c r="C37" i="10"/>
  <c r="CO36" i="10"/>
  <c r="AM36" i="10"/>
  <c r="C36" i="10"/>
  <c r="C35" i="10"/>
  <c r="CO34" i="10"/>
  <c r="CO35" i="10" s="1"/>
  <c r="BW34" i="10"/>
  <c r="BW35" i="10" s="1"/>
  <c r="BW36" i="10" s="1"/>
  <c r="BW37" i="10" s="1"/>
  <c r="BW38" i="10" s="1"/>
  <c r="BW39" i="10" s="1"/>
  <c r="BW40" i="10" s="1"/>
  <c r="BW41" i="10" s="1"/>
  <c r="BW42" i="10" s="1"/>
  <c r="BW43" i="10" s="1"/>
  <c r="U34" i="10"/>
  <c r="U35" i="10" s="1"/>
  <c r="U36" i="10" s="1"/>
  <c r="C34" i="10"/>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E37" i="10" s="1"/>
</calcChain>
</file>

<file path=xl/sharedStrings.xml><?xml version="1.0" encoding="utf-8"?>
<sst xmlns="http://schemas.openxmlformats.org/spreadsheetml/2006/main" count="1146" uniqueCount="621">
  <si>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</si>
  <si>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</si>
  <si>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</si>
  <si>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</si>
  <si>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</si>
  <si>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</si>
  <si>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</si>
  <si>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</si>
  <si>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</si>
  <si>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</si>
  <si>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</si>
  <si>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</si>
  <si>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</si>
  <si>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</si>
  <si>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</si>
  <si>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</si>
  <si>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</si>
  <si>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</si>
  <si>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</si>
  <si>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</si>
  <si>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</si>
  <si>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</si>
  <si>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</si>
  <si>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</si>
  <si>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</si>
  <si>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</si>
  <si>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</si>
  <si>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</si>
  <si>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</si>
  <si>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</si>
  <si>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</si>
  <si>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</si>
  <si>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</si>
  <si>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</si>
  <si>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</si>
  <si>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</si>
  <si>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</si>
  <si>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</si>
  <si>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</si>
  <si>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</si>
  <si>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</si>
  <si>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</si>
  <si>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</si>
  <si>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</si>
  <si>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</si>
  <si>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</si>
  <si>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</si>
  <si>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</si>
  <si>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</si>
  <si>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</si>
  <si>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</si>
  <si>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</si>
  <si>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</si>
  <si>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</si>
  <si>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</si>
  <si>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</si>
  <si>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</si>
  <si>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</si>
  <si>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</si>
  <si>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</si>
  <si>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</si>
  <si>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</si>
  <si>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</si>
  <si>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</si>
  <si>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</si>
  <si>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</si>
  <si>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</si>
  <si>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</si>
  <si>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</si>
  <si>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</si>
  <si>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</si>
  <si>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</si>
  <si>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</si>
  <si>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</si>
  <si>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</si>
  <si>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</si>
  <si>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</si>
  <si>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</si>
  <si>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</si>
  <si>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</si>
  <si>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</si>
  <si>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</si>
  <si>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</si>
  <si>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</si>
  <si>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</si>
  <si>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</si>
  <si>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</si>
  <si>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Ⅳ－１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</si>
  <si>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</si>
  <si>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</si>
  <si>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</si>
  <si>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</si>
  <si>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</si>
  <si>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</si>
  <si>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</si>
  <si>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</si>
  <si>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</si>
  <si>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</si>
  <si>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</si>
  <si>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</si>
  <si>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森町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</si>
  <si>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</si>
  <si>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</si>
  <si>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</si>
  <si>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</si>
  <si>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</si>
  <si>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</si>
  <si>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</si>
  <si>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</si>
  <si>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</si>
  <si>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</si>
  <si>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</si>
  <si>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</si>
  <si>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</si>
  <si>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</si>
  <si>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</si>
  <si>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</si>
  <si>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</si>
  <si>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</si>
  <si>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</si>
  <si>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</si>
  <si>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</si>
  <si>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</si>
  <si>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</si>
  <si>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</si>
  <si>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</si>
  <si>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</si>
  <si>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</si>
  <si>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</si>
  <si>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</si>
  <si>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</si>
  <si>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</si>
  <si>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</si>
  <si>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</si>
  <si>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</si>
  <si>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</si>
  <si>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</si>
  <si>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</si>
  <si>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</si>
  <si>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</si>
  <si>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</si>
  <si>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</si>
  <si>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</si>
  <si>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</si>
  <si>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</si>
  <si>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</si>
  <si>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</si>
  <si>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</si>
  <si>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</si>
  <si>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</si>
  <si>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</si>
  <si>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</si>
  <si>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</si>
  <si>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</si>
  <si>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</si>
  <si>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</si>
  <si>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</si>
  <si>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</si>
  <si>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</si>
  <si>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</si>
  <si>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</si>
  <si>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</si>
  <si>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</si>
  <si>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</si>
  <si>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</si>
  <si>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</si>
  <si>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</si>
  <si>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</si>
  <si>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</si>
  <si>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</si>
  <si>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</si>
  <si>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</si>
  <si>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</si>
  <si>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</si>
  <si>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</si>
  <si>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</si>
  <si>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</si>
  <si>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</si>
  <si>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</si>
  <si>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</si>
  <si>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</si>
  <si>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</si>
  <si>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</si>
  <si>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</si>
  <si>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</si>
  <si>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</si>
  <si>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</si>
  <si>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</si>
  <si>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</si>
  <si>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</si>
  <si>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</si>
  <si>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</si>
  <si>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</si>
  <si>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</si>
  <si>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</si>
  <si>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</si>
  <si>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</si>
  <si>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</si>
  <si>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</si>
  <si>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</si>
  <si>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</si>
  <si>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</si>
  <si>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</si>
  <si>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</si>
  <si>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</si>
  <si>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</si>
  <si>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</si>
  <si>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</si>
  <si>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</si>
  <si>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</si>
  <si>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</si>
  <si>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</si>
  <si>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</si>
  <si>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</si>
  <si>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</si>
  <si>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</si>
  <si>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</si>
  <si>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静岡県森町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</si>
  <si>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</si>
  <si>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</si>
  <si>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</si>
  <si>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</si>
  <si>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</si>
  <si>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</si>
  <si>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</si>
  <si>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</si>
  <si>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</si>
  <si>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</si>
  <si>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</si>
  <si>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</si>
  <si>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</si>
  <si>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</si>
  <si>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</si>
  <si>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</si>
  <si>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</si>
  <si>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</si>
  <si>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</si>
  <si>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</si>
  <si>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</si>
  <si>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</si>
  <si>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</si>
  <si>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</si>
  <si>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</si>
  <si>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</si>
  <si>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</si>
  <si>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</si>
  <si>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</si>
  <si>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</si>
  <si>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</si>
  <si>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</si>
  <si>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</si>
  <si>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</si>
  <si>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</si>
  <si>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</si>
  <si>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</si>
  <si>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</si>
  <si>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</si>
  <si>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</si>
  <si>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</si>
  <si>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</si>
  <si>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</si>
  <si>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</si>
  <si>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</si>
  <si>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</si>
  <si>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</si>
  <si>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</si>
  <si>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</si>
  <si>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</si>
  <si>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</si>
  <si>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</si>
  <si>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</si>
  <si>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</si>
  <si>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</si>
  <si>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</si>
  <si>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</si>
  <si>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</si>
  <si>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</si>
  <si>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</si>
  <si>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</si>
  <si>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</si>
  <si>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</si>
  <si>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</si>
  <si>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</si>
  <si>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</si>
  <si>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</si>
  <si>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</si>
  <si>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</si>
  <si>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</si>
  <si>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</si>
  <si>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</si>
  <si>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</si>
  <si>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</si>
  <si>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</si>
  <si>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</si>
  <si>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</si>
  <si>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</si>
  <si>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</si>
  <si>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</si>
  <si>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</si>
  <si>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</si>
  <si>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</si>
  <si>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</si>
  <si>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</si>
  <si>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</si>
  <si>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</si>
  <si>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</si>
  <si>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</si>
  <si>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</si>
  <si>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</si>
  <si>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</si>
  <si>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</si>
  <si>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</si>
  <si>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</si>
  <si>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</si>
  <si>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</si>
  <si>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</si>
  <si>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</si>
  <si>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</si>
  <si>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</si>
  <si>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</si>
  <si>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</si>
  <si>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</si>
  <si>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</si>
  <si>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</si>
  <si>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</si>
  <si>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</si>
  <si>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</si>
  <si>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</si>
  <si>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</si>
  <si>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</si>
  <si>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</si>
  <si>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</si>
  <si>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</si>
  <si>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</si>
  <si>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</si>
  <si>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</si>
  <si>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</si>
  <si>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</si>
  <si>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</si>
  <si>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</si>
  <si>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</si>
  <si>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</si>
  <si>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</si>
  <si>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</si>
  <si>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</si>
  <si>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</si>
  <si>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</si>
  <si>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簡易水道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</si>
  <si>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</si>
  <si>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</si>
  <si>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</si>
  <si>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</si>
  <si>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</si>
  <si>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</si>
  <si>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</si>
  <si>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</si>
  <si>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</si>
  <si>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</si>
  <si>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</si>
  <si>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</si>
  <si>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</si>
  <si>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</si>
  <si>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</si>
  <si>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</si>
  <si>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</si>
  <si>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</si>
  <si>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</si>
  <si>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</si>
  <si>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</si>
  <si>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</si>
  <si>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静岡県森町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</si>
  <si>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</si>
  <si>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</si>
  <si>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</si>
  <si>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</si>
  <si>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</si>
  <si>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</si>
  <si>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</si>
  <si>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</si>
  <si>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</si>
  <si>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</si>
  <si>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</si>
  <si>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</si>
  <si>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</si>
  <si>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</si>
  <si>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</si>
  <si>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</si>
  <si>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</si>
  <si>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</si>
  <si>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</si>
  <si>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</si>
  <si>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</si>
  <si>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</si>
  <si>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</si>
  <si>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</si>
  <si>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</si>
  <si>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</si>
  <si>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</si>
  <si>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</si>
  <si>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</si>
  <si>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</si>
  <si>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</si>
  <si>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</si>
  <si>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</si>
  <si>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</si>
  <si>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</si>
  <si>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</si>
  <si>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</si>
  <si>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</si>
  <si>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</si>
  <si>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</si>
  <si>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法適用企業</t>
    <phoneticPr fontId="5"/>
  </si>
  <si>
    <t>大久保簡易水道事業特別会計</t>
    <phoneticPr fontId="5"/>
  </si>
  <si>
    <t>法非適用企業</t>
    <phoneticPr fontId="5"/>
  </si>
  <si>
    <t>三倉簡易水道事業特別会計</t>
    <phoneticPr fontId="5"/>
  </si>
  <si>
    <t>法非適用企業</t>
    <phoneticPr fontId="5"/>
  </si>
  <si>
    <t>大河内簡易水道事業特別会計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</si>
  <si>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</si>
  <si>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</si>
  <si>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</si>
  <si>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</si>
  <si>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</si>
  <si>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</si>
  <si>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</si>
  <si>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</si>
  <si>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</si>
  <si>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</si>
  <si>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</si>
  <si>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</si>
  <si>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</si>
  <si>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</si>
  <si>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</si>
  <si>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</si>
  <si>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</si>
  <si>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</si>
  <si>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</si>
  <si>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</si>
  <si>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</si>
  <si>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</si>
  <si>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</si>
  <si>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</si>
  <si>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</si>
  <si>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</si>
  <si>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</si>
  <si>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</si>
  <si>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</si>
  <si>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</si>
  <si>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</si>
  <si>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</si>
  <si>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</si>
  <si>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</si>
  <si>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</si>
  <si>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</si>
  <si>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</si>
  <si>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</si>
  <si>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</si>
  <si>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</si>
  <si>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</si>
  <si>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</si>
  <si>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</si>
  <si>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</si>
  <si>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</si>
  <si>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</si>
  <si>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</si>
  <si>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</si>
  <si>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</si>
  <si>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</si>
  <si>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</si>
  <si>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</si>
  <si>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</si>
  <si>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</si>
  <si>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</si>
  <si>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</si>
  <si>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</si>
  <si>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</si>
  <si>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</si>
  <si>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</si>
  <si>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</si>
  <si>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</si>
  <si>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</si>
  <si>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</si>
  <si>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</si>
  <si>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</si>
  <si>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</si>
  <si>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</si>
  <si>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</si>
  <si>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</si>
  <si>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</si>
  <si>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</si>
  <si>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t>
    <phoneticPr fontId="5"/>
  </si>
  <si>
    <t>-</t>
    <phoneticPr fontId="5"/>
  </si>
  <si>
    <t>-</t>
    <phoneticPr fontId="5"/>
  </si>
  <si>
    <t>-</t>
    <phoneticPr fontId="5"/>
  </si>
  <si>
    <t>-</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</si>
  <si>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</si>
  <si>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</si>
  <si>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</si>
  <si>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</si>
  <si>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</si>
  <si>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</si>
  <si>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</si>
  <si>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</si>
  <si>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</si>
  <si>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</si>
  <si>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</si>
  <si>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</si>
  <si>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</si>
  <si>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</si>
  <si>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</si>
  <si>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</si>
  <si>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</si>
  <si>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</si>
  <si>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</si>
  <si>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</si>
  <si>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</si>
  <si>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</si>
  <si>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</si>
  <si>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</si>
  <si>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</si>
  <si>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</si>
  <si>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</si>
  <si>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</si>
  <si>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</si>
  <si>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</si>
  <si>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</si>
  <si>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</si>
  <si>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</si>
  <si>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</si>
  <si>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</si>
  <si>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</si>
  <si>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</si>
  <si>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</si>
  <si>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</si>
  <si>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</si>
  <si>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</si>
  <si>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</si>
  <si>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</si>
  <si>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</si>
  <si>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</si>
  <si>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</si>
  <si>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</si>
  <si>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</si>
  <si>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</si>
  <si>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</si>
  <si>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</si>
  <si>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</si>
  <si>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</si>
  <si>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</si>
  <si>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</si>
  <si>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</si>
  <si>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</si>
  <si>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</si>
  <si>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</si>
  <si>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</si>
  <si>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</si>
  <si>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</si>
  <si>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</si>
  <si>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</si>
  <si>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</si>
  <si>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</si>
  <si>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</si>
  <si>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</si>
  <si>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</si>
  <si>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</si>
  <si>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</si>
  <si>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</si>
  <si>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</si>
  <si>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</si>
  <si>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</si>
  <si>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</si>
  <si>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</si>
  <si>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</si>
  <si>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</si>
  <si>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</si>
  <si>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</si>
  <si>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</si>
  <si>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</si>
  <si>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</si>
  <si>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</si>
  <si>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</si>
  <si>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</si>
  <si>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</si>
  <si>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</si>
  <si>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</si>
  <si>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</si>
  <si>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7.43</t>
  </si>
  <si>
    <t>▲ 8.55</t>
  </si>
  <si>
    <t>一般会計</t>
  </si>
  <si>
    <t>水道事業会計</t>
  </si>
  <si>
    <t>病院事業会計</t>
  </si>
  <si>
    <t>公共下水道事業特別会計</t>
  </si>
  <si>
    <t>介護保険特別会計</t>
  </si>
  <si>
    <t>国民健康保険特別会計</t>
  </si>
  <si>
    <t>後期高齢者医療特別会計</t>
  </si>
  <si>
    <t>三倉簡易水道事業特別会計</t>
  </si>
  <si>
    <t>その他会計（赤字）</t>
  </si>
  <si>
    <t>その他会計（黒字）</t>
  </si>
  <si>
    <t>（百万円）</t>
    <phoneticPr fontId="5"/>
  </si>
  <si>
    <t>H30</t>
    <phoneticPr fontId="5"/>
  </si>
  <si>
    <t>R01</t>
    <phoneticPr fontId="5"/>
  </si>
  <si>
    <t>R02</t>
    <phoneticPr fontId="5"/>
  </si>
  <si>
    <t>R03</t>
    <phoneticPr fontId="5"/>
  </si>
  <si>
    <t>R04</t>
    <phoneticPr fontId="5"/>
  </si>
  <si>
    <t>中遠広域事務組合</t>
    <rPh sb="0" eb="2">
      <t>チュウエン</t>
    </rPh>
    <rPh sb="2" eb="4">
      <t>コウイキ</t>
    </rPh>
    <rPh sb="4" eb="6">
      <t>ジム</t>
    </rPh>
    <rPh sb="6" eb="8">
      <t>クミアイ</t>
    </rPh>
    <phoneticPr fontId="18"/>
  </si>
  <si>
    <t>袋井市森町広域行政組合</t>
  </si>
  <si>
    <t>中東遠看護専門学校組合一般会計</t>
  </si>
  <si>
    <t>中東遠看護専門学校組合奨学金貸与特別会計</t>
  </si>
  <si>
    <t>東遠学園組合</t>
  </si>
  <si>
    <t>太田川原野谷川治水水防組合</t>
  </si>
  <si>
    <t>静岡地方税滞納整理機構</t>
  </si>
  <si>
    <t>静岡県後期高齢者医療広域連合一般会計</t>
  </si>
  <si>
    <t>静岡県後期高齢者医療広域連合後期高齢者医療事業特別会計</t>
  </si>
  <si>
    <t>静岡県市町総合事務組合</t>
  </si>
  <si>
    <t>○</t>
  </si>
  <si>
    <t>周智郡土地開発公社</t>
    <rPh sb="0" eb="3">
      <t>シュウチグン</t>
    </rPh>
    <rPh sb="3" eb="5">
      <t>トチ</t>
    </rPh>
    <rPh sb="5" eb="7">
      <t>カイハツ</t>
    </rPh>
    <rPh sb="7" eb="9">
      <t>コウシャ</t>
    </rPh>
    <phoneticPr fontId="2"/>
  </si>
  <si>
    <t>株式会社アクティ森</t>
    <rPh sb="0" eb="4">
      <t>カブシキガイシャ</t>
    </rPh>
    <rPh sb="8" eb="9">
      <t>モリ</t>
    </rPh>
    <phoneticPr fontId="2"/>
  </si>
  <si>
    <t>森町ふるさと応援基金</t>
    <rPh sb="0" eb="2">
      <t>モリマチ</t>
    </rPh>
    <rPh sb="6" eb="8">
      <t>オウエン</t>
    </rPh>
    <rPh sb="8" eb="10">
      <t>キキン</t>
    </rPh>
    <phoneticPr fontId="5"/>
  </si>
  <si>
    <t>森町地域振興基金</t>
    <rPh sb="0" eb="2">
      <t>モリマチ</t>
    </rPh>
    <rPh sb="2" eb="4">
      <t>チイキ</t>
    </rPh>
    <rPh sb="4" eb="6">
      <t>シンコウ</t>
    </rPh>
    <rPh sb="6" eb="8">
      <t>キキン</t>
    </rPh>
    <phoneticPr fontId="2"/>
  </si>
  <si>
    <t>森町公共施設等総合管理基金</t>
    <rPh sb="0" eb="2">
      <t>モリマチ</t>
    </rPh>
    <rPh sb="2" eb="4">
      <t>コウキョウ</t>
    </rPh>
    <rPh sb="4" eb="6">
      <t>シセツ</t>
    </rPh>
    <rPh sb="6" eb="7">
      <t>トウ</t>
    </rPh>
    <rPh sb="7" eb="9">
      <t>ソウゴウ</t>
    </rPh>
    <rPh sb="9" eb="11">
      <t>カンリ</t>
    </rPh>
    <rPh sb="11" eb="13">
      <t>キキン</t>
    </rPh>
    <phoneticPr fontId="2"/>
  </si>
  <si>
    <t>森町企業立地推進基金</t>
    <rPh sb="0" eb="2">
      <t>モリマチ</t>
    </rPh>
    <rPh sb="2" eb="4">
      <t>キギョウ</t>
    </rPh>
    <rPh sb="4" eb="6">
      <t>リッチ</t>
    </rPh>
    <rPh sb="6" eb="8">
      <t>スイシン</t>
    </rPh>
    <rPh sb="8" eb="10">
      <t>キキン</t>
    </rPh>
    <phoneticPr fontId="2"/>
  </si>
  <si>
    <t>森町文化会館運営基金</t>
    <rPh sb="0" eb="2">
      <t>モリマチ</t>
    </rPh>
    <rPh sb="2" eb="10">
      <t>ブンカカイカンウンエイキキン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</si>
</sst>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96462</c:v>
                </c:pt>
                <c:pt idx="1">
                  <c:v>83103</c:v>
                </c:pt>
                <c:pt idx="2">
                  <c:v>84459</c:v>
                </c:pt>
                <c:pt idx="3">
                  <c:v>74568</c:v>
                </c:pt>
                <c:pt idx="4">
                  <c:v>73693</c:v>
                </c:pt>
              </c:numCache>
            </c:numRef>
          </c:val>
          <c:smooth val="0"/>
          <c:extLst>
            <c:ext xmlns:c16="http://schemas.microsoft.com/office/drawing/2014/chart" uri="{C3380CC4-5D6E-409C-BE32-E72D297353CC}">
              <c16:uniqueId val="{00000000-CEAB-4E02-90BC-DD304F7DFF1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34640</c:v>
                </c:pt>
                <c:pt idx="1">
                  <c:v>52356</c:v>
                </c:pt>
                <c:pt idx="2">
                  <c:v>45136</c:v>
                </c:pt>
                <c:pt idx="3">
                  <c:v>44873</c:v>
                </c:pt>
                <c:pt idx="4">
                  <c:v>56265</c:v>
                </c:pt>
              </c:numCache>
            </c:numRef>
          </c:val>
          <c:smooth val="0"/>
          <c:extLst>
            <c:ext xmlns:c16="http://schemas.microsoft.com/office/drawing/2014/chart" uri="{C3380CC4-5D6E-409C-BE32-E72D297353CC}">
              <c16:uniqueId val="{00000001-CEAB-4E02-90BC-DD304F7DFF1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18.41</c:v>
                </c:pt>
                <c:pt idx="1">
                  <c:v>13.55</c:v>
                </c:pt>
                <c:pt idx="2">
                  <c:v>17.55</c:v>
                </c:pt>
                <c:pt idx="3">
                  <c:v>20.97</c:v>
                </c:pt>
                <c:pt idx="4">
                  <c:v>12.96</c:v>
                </c:pt>
              </c:numCache>
            </c:numRef>
          </c:val>
          <c:extLst>
            <c:ext xmlns:c16="http://schemas.microsoft.com/office/drawing/2014/chart" uri="{C3380CC4-5D6E-409C-BE32-E72D297353CC}">
              <c16:uniqueId val="{00000000-6681-403D-942D-24420BAAF61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40.39</c:v>
                </c:pt>
                <c:pt idx="1">
                  <c:v>38.68</c:v>
                </c:pt>
                <c:pt idx="2">
                  <c:v>34.130000000000003</c:v>
                </c:pt>
                <c:pt idx="3">
                  <c:v>35.24</c:v>
                </c:pt>
                <c:pt idx="4">
                  <c:v>40.42</c:v>
                </c:pt>
              </c:numCache>
            </c:numRef>
          </c:val>
          <c:extLst>
            <c:ext xmlns:c16="http://schemas.microsoft.com/office/drawing/2014/chart" uri="{C3380CC4-5D6E-409C-BE32-E72D297353CC}">
              <c16:uniqueId val="{00000001-6681-403D-942D-24420BAAF61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c:v>
                </c:pt>
                <c:pt idx="1">
                  <c:v>-7.43</c:v>
                </c:pt>
                <c:pt idx="2">
                  <c:v>2.3199999999999998</c:v>
                </c:pt>
                <c:pt idx="3">
                  <c:v>4.62</c:v>
                </c:pt>
                <c:pt idx="4">
                  <c:v>-8.5500000000000007</c:v>
                </c:pt>
              </c:numCache>
            </c:numRef>
          </c:val>
          <c:smooth val="0"/>
          <c:extLst>
            <c:ext xmlns:c16="http://schemas.microsoft.com/office/drawing/2014/chart" uri="{C3380CC4-5D6E-409C-BE32-E72D297353CC}">
              <c16:uniqueId val="{00000002-6681-403D-942D-24420BAAF61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F5DF-414E-8CFB-FCFD9E07E6A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5DF-414E-8CFB-FCFD9E07E6AC}"/>
            </c:ext>
          </c:extLst>
        </c:ser>
        <c:ser>
          <c:idx val="2"/>
          <c:order val="2"/>
          <c:tx>
            <c:strRef>
              <c:f>データシート!$A$29</c:f>
              <c:strCache>
                <c:ptCount val="1"/>
                <c:pt idx="0">
                  <c:v>三倉簡易水道事業特別会計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F5DF-414E-8CFB-FCFD9E07E6A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0.08</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3-F5DF-414E-8CFB-FCFD9E07E6AC}"/>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1.1100000000000001</c:v>
                </c:pt>
                <c:pt idx="2">
                  <c:v>#N/A</c:v>
                </c:pt>
                <c:pt idx="3">
                  <c:v>0.72</c:v>
                </c:pt>
                <c:pt idx="4">
                  <c:v>#N/A</c:v>
                </c:pt>
                <c:pt idx="5">
                  <c:v>0.35</c:v>
                </c:pt>
                <c:pt idx="6">
                  <c:v>#N/A</c:v>
                </c:pt>
                <c:pt idx="7">
                  <c:v>0.28999999999999998</c:v>
                </c:pt>
                <c:pt idx="8">
                  <c:v>#N/A</c:v>
                </c:pt>
                <c:pt idx="9">
                  <c:v>0.15</c:v>
                </c:pt>
              </c:numCache>
            </c:numRef>
          </c:val>
          <c:extLst>
            <c:ext xmlns:c16="http://schemas.microsoft.com/office/drawing/2014/chart" uri="{C3380CC4-5D6E-409C-BE32-E72D297353CC}">
              <c16:uniqueId val="{00000004-F5DF-414E-8CFB-FCFD9E07E6A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3.61</c:v>
                </c:pt>
                <c:pt idx="2">
                  <c:v>#N/A</c:v>
                </c:pt>
                <c:pt idx="3">
                  <c:v>4.13</c:v>
                </c:pt>
                <c:pt idx="4">
                  <c:v>#N/A</c:v>
                </c:pt>
                <c:pt idx="5">
                  <c:v>2.96</c:v>
                </c:pt>
                <c:pt idx="6">
                  <c:v>#N/A</c:v>
                </c:pt>
                <c:pt idx="7">
                  <c:v>2.42</c:v>
                </c:pt>
                <c:pt idx="8">
                  <c:v>#N/A</c:v>
                </c:pt>
                <c:pt idx="9">
                  <c:v>2.4300000000000002</c:v>
                </c:pt>
              </c:numCache>
            </c:numRef>
          </c:val>
          <c:extLst>
            <c:ext xmlns:c16="http://schemas.microsoft.com/office/drawing/2014/chart" uri="{C3380CC4-5D6E-409C-BE32-E72D297353CC}">
              <c16:uniqueId val="{00000005-F5DF-414E-8CFB-FCFD9E07E6AC}"/>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1.43</c:v>
                </c:pt>
                <c:pt idx="2">
                  <c:v>#N/A</c:v>
                </c:pt>
                <c:pt idx="3">
                  <c:v>2.5499999999999998</c:v>
                </c:pt>
                <c:pt idx="4">
                  <c:v>#N/A</c:v>
                </c:pt>
                <c:pt idx="5">
                  <c:v>1.04</c:v>
                </c:pt>
                <c:pt idx="6">
                  <c:v>#N/A</c:v>
                </c:pt>
                <c:pt idx="7">
                  <c:v>1.28</c:v>
                </c:pt>
                <c:pt idx="8">
                  <c:v>#N/A</c:v>
                </c:pt>
                <c:pt idx="9">
                  <c:v>3.94</c:v>
                </c:pt>
              </c:numCache>
            </c:numRef>
          </c:val>
          <c:extLst>
            <c:ext xmlns:c16="http://schemas.microsoft.com/office/drawing/2014/chart" uri="{C3380CC4-5D6E-409C-BE32-E72D297353CC}">
              <c16:uniqueId val="{00000006-F5DF-414E-8CFB-FCFD9E07E6AC}"/>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4.1100000000000003</c:v>
                </c:pt>
                <c:pt idx="2">
                  <c:v>#N/A</c:v>
                </c:pt>
                <c:pt idx="3">
                  <c:v>5.78</c:v>
                </c:pt>
                <c:pt idx="4">
                  <c:v>#N/A</c:v>
                </c:pt>
                <c:pt idx="5">
                  <c:v>5.51</c:v>
                </c:pt>
                <c:pt idx="6">
                  <c:v>#N/A</c:v>
                </c:pt>
                <c:pt idx="7">
                  <c:v>7.57</c:v>
                </c:pt>
                <c:pt idx="8">
                  <c:v>#N/A</c:v>
                </c:pt>
                <c:pt idx="9">
                  <c:v>6.28</c:v>
                </c:pt>
              </c:numCache>
            </c:numRef>
          </c:val>
          <c:extLst>
            <c:ext xmlns:c16="http://schemas.microsoft.com/office/drawing/2014/chart" uri="{C3380CC4-5D6E-409C-BE32-E72D297353CC}">
              <c16:uniqueId val="{00000007-F5DF-414E-8CFB-FCFD9E07E6A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8.3800000000000008</c:v>
                </c:pt>
                <c:pt idx="2">
                  <c:v>#N/A</c:v>
                </c:pt>
                <c:pt idx="3">
                  <c:v>7.96</c:v>
                </c:pt>
                <c:pt idx="4">
                  <c:v>#N/A</c:v>
                </c:pt>
                <c:pt idx="5">
                  <c:v>7.29</c:v>
                </c:pt>
                <c:pt idx="6">
                  <c:v>#N/A</c:v>
                </c:pt>
                <c:pt idx="7">
                  <c:v>6.83</c:v>
                </c:pt>
                <c:pt idx="8">
                  <c:v>#N/A</c:v>
                </c:pt>
                <c:pt idx="9">
                  <c:v>7.19</c:v>
                </c:pt>
              </c:numCache>
            </c:numRef>
          </c:val>
          <c:extLst>
            <c:ext xmlns:c16="http://schemas.microsoft.com/office/drawing/2014/chart" uri="{C3380CC4-5D6E-409C-BE32-E72D297353CC}">
              <c16:uniqueId val="{00000008-F5DF-414E-8CFB-FCFD9E07E6A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18.41</c:v>
                </c:pt>
                <c:pt idx="2">
                  <c:v>#N/A</c:v>
                </c:pt>
                <c:pt idx="3">
                  <c:v>13.54</c:v>
                </c:pt>
                <c:pt idx="4">
                  <c:v>#N/A</c:v>
                </c:pt>
                <c:pt idx="5">
                  <c:v>17.54</c:v>
                </c:pt>
                <c:pt idx="6">
                  <c:v>#N/A</c:v>
                </c:pt>
                <c:pt idx="7">
                  <c:v>20.97</c:v>
                </c:pt>
                <c:pt idx="8">
                  <c:v>#N/A</c:v>
                </c:pt>
                <c:pt idx="9">
                  <c:v>12.95</c:v>
                </c:pt>
              </c:numCache>
            </c:numRef>
          </c:val>
          <c:extLst>
            <c:ext xmlns:c16="http://schemas.microsoft.com/office/drawing/2014/chart" uri="{C3380CC4-5D6E-409C-BE32-E72D297353CC}">
              <c16:uniqueId val="{00000009-F5DF-414E-8CFB-FCFD9E07E6A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734</c:v>
                </c:pt>
                <c:pt idx="5">
                  <c:v>733</c:v>
                </c:pt>
                <c:pt idx="8">
                  <c:v>754</c:v>
                </c:pt>
                <c:pt idx="11">
                  <c:v>755</c:v>
                </c:pt>
                <c:pt idx="14">
                  <c:v>764</c:v>
                </c:pt>
              </c:numCache>
            </c:numRef>
          </c:val>
          <c:extLst>
            <c:ext xmlns:c16="http://schemas.microsoft.com/office/drawing/2014/chart" uri="{C3380CC4-5D6E-409C-BE32-E72D297353CC}">
              <c16:uniqueId val="{00000000-6B91-4B81-83E9-D66C4B2A65E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B91-4B81-83E9-D66C4B2A65E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B91-4B81-83E9-D66C4B2A65E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89</c:v>
                </c:pt>
                <c:pt idx="3">
                  <c:v>116</c:v>
                </c:pt>
                <c:pt idx="6">
                  <c:v>135</c:v>
                </c:pt>
                <c:pt idx="9">
                  <c:v>110</c:v>
                </c:pt>
                <c:pt idx="12">
                  <c:v>83</c:v>
                </c:pt>
              </c:numCache>
            </c:numRef>
          </c:val>
          <c:extLst>
            <c:ext xmlns:c16="http://schemas.microsoft.com/office/drawing/2014/chart" uri="{C3380CC4-5D6E-409C-BE32-E72D297353CC}">
              <c16:uniqueId val="{00000003-6B91-4B81-83E9-D66C4B2A65E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371</c:v>
                </c:pt>
                <c:pt idx="3">
                  <c:v>340</c:v>
                </c:pt>
                <c:pt idx="6">
                  <c:v>363</c:v>
                </c:pt>
                <c:pt idx="9">
                  <c:v>387</c:v>
                </c:pt>
                <c:pt idx="12">
                  <c:v>409</c:v>
                </c:pt>
              </c:numCache>
            </c:numRef>
          </c:val>
          <c:extLst>
            <c:ext xmlns:c16="http://schemas.microsoft.com/office/drawing/2014/chart" uri="{C3380CC4-5D6E-409C-BE32-E72D297353CC}">
              <c16:uniqueId val="{00000004-6B91-4B81-83E9-D66C4B2A65E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B91-4B81-83E9-D66C4B2A65E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B91-4B81-83E9-D66C4B2A65E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755</c:v>
                </c:pt>
                <c:pt idx="3">
                  <c:v>807</c:v>
                </c:pt>
                <c:pt idx="6">
                  <c:v>828</c:v>
                </c:pt>
                <c:pt idx="9">
                  <c:v>867</c:v>
                </c:pt>
                <c:pt idx="12">
                  <c:v>898</c:v>
                </c:pt>
              </c:numCache>
            </c:numRef>
          </c:val>
          <c:extLst>
            <c:ext xmlns:c16="http://schemas.microsoft.com/office/drawing/2014/chart" uri="{C3380CC4-5D6E-409C-BE32-E72D297353CC}">
              <c16:uniqueId val="{00000007-6B91-4B81-83E9-D66C4B2A65E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481</c:v>
                </c:pt>
                <c:pt idx="2">
                  <c:v>#N/A</c:v>
                </c:pt>
                <c:pt idx="3">
                  <c:v>#N/A</c:v>
                </c:pt>
                <c:pt idx="4">
                  <c:v>530</c:v>
                </c:pt>
                <c:pt idx="5">
                  <c:v>#N/A</c:v>
                </c:pt>
                <c:pt idx="6">
                  <c:v>#N/A</c:v>
                </c:pt>
                <c:pt idx="7">
                  <c:v>572</c:v>
                </c:pt>
                <c:pt idx="8">
                  <c:v>#N/A</c:v>
                </c:pt>
                <c:pt idx="9">
                  <c:v>#N/A</c:v>
                </c:pt>
                <c:pt idx="10">
                  <c:v>609</c:v>
                </c:pt>
                <c:pt idx="11">
                  <c:v>#N/A</c:v>
                </c:pt>
                <c:pt idx="12">
                  <c:v>#N/A</c:v>
                </c:pt>
                <c:pt idx="13">
                  <c:v>626</c:v>
                </c:pt>
                <c:pt idx="14">
                  <c:v>#N/A</c:v>
                </c:pt>
              </c:numCache>
            </c:numRef>
          </c:val>
          <c:smooth val="0"/>
          <c:extLst>
            <c:ext xmlns:c16="http://schemas.microsoft.com/office/drawing/2014/chart" uri="{C3380CC4-5D6E-409C-BE32-E72D297353CC}">
              <c16:uniqueId val="{00000008-6B91-4B81-83E9-D66C4B2A65E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8301</c:v>
                </c:pt>
                <c:pt idx="5">
                  <c:v>8200</c:v>
                </c:pt>
                <c:pt idx="8">
                  <c:v>8285</c:v>
                </c:pt>
                <c:pt idx="11">
                  <c:v>8246</c:v>
                </c:pt>
                <c:pt idx="14">
                  <c:v>8150</c:v>
                </c:pt>
              </c:numCache>
            </c:numRef>
          </c:val>
          <c:extLst>
            <c:ext xmlns:c16="http://schemas.microsoft.com/office/drawing/2014/chart" uri="{C3380CC4-5D6E-409C-BE32-E72D297353CC}">
              <c16:uniqueId val="{00000000-4B13-42A4-8810-5159D843B0B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867</c:v>
                </c:pt>
                <c:pt idx="5">
                  <c:v>845</c:v>
                </c:pt>
                <c:pt idx="8">
                  <c:v>874</c:v>
                </c:pt>
                <c:pt idx="11">
                  <c:v>939</c:v>
                </c:pt>
                <c:pt idx="14">
                  <c:v>992</c:v>
                </c:pt>
              </c:numCache>
            </c:numRef>
          </c:val>
          <c:extLst>
            <c:ext xmlns:c16="http://schemas.microsoft.com/office/drawing/2014/chart" uri="{C3380CC4-5D6E-409C-BE32-E72D297353CC}">
              <c16:uniqueId val="{00000001-4B13-42A4-8810-5159D843B0B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3095</c:v>
                </c:pt>
                <c:pt idx="5">
                  <c:v>2989</c:v>
                </c:pt>
                <c:pt idx="8">
                  <c:v>3049</c:v>
                </c:pt>
                <c:pt idx="11">
                  <c:v>3972</c:v>
                </c:pt>
                <c:pt idx="14">
                  <c:v>4564</c:v>
                </c:pt>
              </c:numCache>
            </c:numRef>
          </c:val>
          <c:extLst>
            <c:ext xmlns:c16="http://schemas.microsoft.com/office/drawing/2014/chart" uri="{C3380CC4-5D6E-409C-BE32-E72D297353CC}">
              <c16:uniqueId val="{00000002-4B13-42A4-8810-5159D843B0B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B13-42A4-8810-5159D843B0B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B13-42A4-8810-5159D843B0B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B13-42A4-8810-5159D843B0B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467</c:v>
                </c:pt>
                <c:pt idx="3">
                  <c:v>403</c:v>
                </c:pt>
                <c:pt idx="6">
                  <c:v>324</c:v>
                </c:pt>
                <c:pt idx="9">
                  <c:v>293</c:v>
                </c:pt>
                <c:pt idx="12">
                  <c:v>245</c:v>
                </c:pt>
              </c:numCache>
            </c:numRef>
          </c:val>
          <c:extLst>
            <c:ext xmlns:c16="http://schemas.microsoft.com/office/drawing/2014/chart" uri="{C3380CC4-5D6E-409C-BE32-E72D297353CC}">
              <c16:uniqueId val="{00000006-4B13-42A4-8810-5159D843B0B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558</c:v>
                </c:pt>
                <c:pt idx="3">
                  <c:v>714</c:v>
                </c:pt>
                <c:pt idx="6">
                  <c:v>687</c:v>
                </c:pt>
                <c:pt idx="9">
                  <c:v>735</c:v>
                </c:pt>
                <c:pt idx="12">
                  <c:v>714</c:v>
                </c:pt>
              </c:numCache>
            </c:numRef>
          </c:val>
          <c:extLst>
            <c:ext xmlns:c16="http://schemas.microsoft.com/office/drawing/2014/chart" uri="{C3380CC4-5D6E-409C-BE32-E72D297353CC}">
              <c16:uniqueId val="{00000007-4B13-42A4-8810-5159D843B0B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4841</c:v>
                </c:pt>
                <c:pt idx="3">
                  <c:v>4791</c:v>
                </c:pt>
                <c:pt idx="6">
                  <c:v>4813</c:v>
                </c:pt>
                <c:pt idx="9">
                  <c:v>4961</c:v>
                </c:pt>
                <c:pt idx="12">
                  <c:v>4985</c:v>
                </c:pt>
              </c:numCache>
            </c:numRef>
          </c:val>
          <c:extLst>
            <c:ext xmlns:c16="http://schemas.microsoft.com/office/drawing/2014/chart" uri="{C3380CC4-5D6E-409C-BE32-E72D297353CC}">
              <c16:uniqueId val="{00000008-4B13-42A4-8810-5159D843B0B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B13-42A4-8810-5159D843B0B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8853</c:v>
                </c:pt>
                <c:pt idx="3">
                  <c:v>8740</c:v>
                </c:pt>
                <c:pt idx="6">
                  <c:v>8828</c:v>
                </c:pt>
                <c:pt idx="9">
                  <c:v>8801</c:v>
                </c:pt>
                <c:pt idx="12">
                  <c:v>8692</c:v>
                </c:pt>
              </c:numCache>
            </c:numRef>
          </c:val>
          <c:extLst>
            <c:ext xmlns:c16="http://schemas.microsoft.com/office/drawing/2014/chart" uri="{C3380CC4-5D6E-409C-BE32-E72D297353CC}">
              <c16:uniqueId val="{0000000A-4B13-42A4-8810-5159D843B0B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2456</c:v>
                </c:pt>
                <c:pt idx="2">
                  <c:v>#N/A</c:v>
                </c:pt>
                <c:pt idx="3">
                  <c:v>#N/A</c:v>
                </c:pt>
                <c:pt idx="4">
                  <c:v>2614</c:v>
                </c:pt>
                <c:pt idx="5">
                  <c:v>#N/A</c:v>
                </c:pt>
                <c:pt idx="6">
                  <c:v>#N/A</c:v>
                </c:pt>
                <c:pt idx="7">
                  <c:v>2445</c:v>
                </c:pt>
                <c:pt idx="8">
                  <c:v>#N/A</c:v>
                </c:pt>
                <c:pt idx="9">
                  <c:v>#N/A</c:v>
                </c:pt>
                <c:pt idx="10">
                  <c:v>1633</c:v>
                </c:pt>
                <c:pt idx="11">
                  <c:v>#N/A</c:v>
                </c:pt>
                <c:pt idx="12">
                  <c:v>#N/A</c:v>
                </c:pt>
                <c:pt idx="13">
                  <c:v>930</c:v>
                </c:pt>
                <c:pt idx="14">
                  <c:v>#N/A</c:v>
                </c:pt>
              </c:numCache>
            </c:numRef>
          </c:val>
          <c:smooth val="0"/>
          <c:extLst>
            <c:ext xmlns:c16="http://schemas.microsoft.com/office/drawing/2014/chart" uri="{C3380CC4-5D6E-409C-BE32-E72D297353CC}">
              <c16:uniqueId val="{0000000B-4B13-42A4-8810-5159D843B0B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1857</c:v>
                </c:pt>
                <c:pt idx="1">
                  <c:v>1988</c:v>
                </c:pt>
                <c:pt idx="2">
                  <c:v>2201</c:v>
                </c:pt>
              </c:numCache>
            </c:numRef>
          </c:val>
          <c:extLst>
            <c:ext xmlns:c16="http://schemas.microsoft.com/office/drawing/2014/chart" uri="{C3380CC4-5D6E-409C-BE32-E72D297353CC}">
              <c16:uniqueId val="{00000000-ED95-491A-BE19-7483558BEB1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241</c:v>
                </c:pt>
                <c:pt idx="1">
                  <c:v>401</c:v>
                </c:pt>
                <c:pt idx="2">
                  <c:v>401</c:v>
                </c:pt>
              </c:numCache>
            </c:numRef>
          </c:val>
          <c:extLst>
            <c:ext xmlns:c16="http://schemas.microsoft.com/office/drawing/2014/chart" uri="{C3380CC4-5D6E-409C-BE32-E72D297353CC}">
              <c16:uniqueId val="{00000001-ED95-491A-BE19-7483558BEB1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814</c:v>
                </c:pt>
                <c:pt idx="1">
                  <c:v>1335</c:v>
                </c:pt>
                <c:pt idx="2">
                  <c:v>1646</c:v>
                </c:pt>
              </c:numCache>
            </c:numRef>
          </c:val>
          <c:extLst>
            <c:ext xmlns:c16="http://schemas.microsoft.com/office/drawing/2014/chart" uri="{C3380CC4-5D6E-409C-BE32-E72D297353CC}">
              <c16:uniqueId val="{00000002-ED95-491A-BE19-7483558BEB1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元利償還金等</a:t>
          </a:r>
          <a:r>
            <a:rPr kumimoji="1" lang="en-US" altLang="ja-JP" sz="1100">
              <a:latin typeface="ＭＳ ゴシック" pitchFamily="49" charset="-128"/>
              <a:ea typeface="ＭＳ ゴシック" pitchFamily="49" charset="-128"/>
            </a:rPr>
            <a:t>(A)</a:t>
          </a:r>
          <a:r>
            <a:rPr kumimoji="1" lang="ja-JP" altLang="en-US" sz="1100">
              <a:latin typeface="ＭＳ ゴシック" pitchFamily="49" charset="-128"/>
              <a:ea typeface="ＭＳ ゴシック" pitchFamily="49" charset="-128"/>
            </a:rPr>
            <a:t>のうち以下</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点が主な増減理由である。</a:t>
          </a:r>
        </a:p>
        <a:p>
          <a:r>
            <a:rPr kumimoji="1" lang="ja-JP" altLang="en-US" sz="1100">
              <a:latin typeface="ＭＳ ゴシック" pitchFamily="49" charset="-128"/>
              <a:ea typeface="ＭＳ ゴシック" pitchFamily="49" charset="-128"/>
            </a:rPr>
            <a:t>○元利償還金は、臨時財政対策債償還額や学校教育施設等整備事業債償還額の増加により対前年度比</a:t>
          </a:r>
          <a:r>
            <a:rPr kumimoji="1" lang="en-US" altLang="ja-JP" sz="1100">
              <a:latin typeface="ＭＳ ゴシック" pitchFamily="49" charset="-128"/>
              <a:ea typeface="ＭＳ ゴシック" pitchFamily="49" charset="-128"/>
            </a:rPr>
            <a:t>31</a:t>
          </a:r>
          <a:r>
            <a:rPr kumimoji="1" lang="ja-JP" altLang="en-US" sz="1100">
              <a:latin typeface="ＭＳ ゴシック" pitchFamily="49" charset="-128"/>
              <a:ea typeface="ＭＳ ゴシック" pitchFamily="49" charset="-128"/>
            </a:rPr>
            <a:t>百万円の増。</a:t>
          </a:r>
        </a:p>
        <a:p>
          <a:r>
            <a:rPr kumimoji="1" lang="ja-JP" altLang="en-US" sz="1100">
              <a:latin typeface="ＭＳ ゴシック" pitchFamily="49" charset="-128"/>
              <a:ea typeface="ＭＳ ゴシック" pitchFamily="49" charset="-128"/>
            </a:rPr>
            <a:t>○公営企業債の元利償還金に対する繰入金は、公共下水道事業及び病院事業の準元利償還金算入額の増により前年度比</a:t>
          </a:r>
          <a:r>
            <a:rPr kumimoji="1" lang="en-US" altLang="ja-JP" sz="1100">
              <a:latin typeface="ＭＳ ゴシック" pitchFamily="49" charset="-128"/>
              <a:ea typeface="ＭＳ ゴシック" pitchFamily="49" charset="-128"/>
            </a:rPr>
            <a:t>22</a:t>
          </a:r>
          <a:r>
            <a:rPr kumimoji="1" lang="ja-JP" altLang="en-US" sz="1100">
              <a:latin typeface="ＭＳ ゴシック" pitchFamily="49" charset="-128"/>
              <a:ea typeface="ＭＳ ゴシック" pitchFamily="49" charset="-128"/>
            </a:rPr>
            <a:t>百万円の増。</a:t>
          </a:r>
        </a:p>
        <a:p>
          <a:r>
            <a:rPr kumimoji="1" lang="ja-JP" altLang="en-US" sz="1100">
              <a:latin typeface="ＭＳ ゴシック" pitchFamily="49" charset="-128"/>
              <a:ea typeface="ＭＳ ゴシック" pitchFamily="49" charset="-128"/>
            </a:rPr>
            <a:t>○組合等が起こした地方債の元利償還金に対する負担金等は、袋井市森町広域行政組合及び中遠広域事務組合のごみ処理施設費に係る元利償還金の減により前年度比</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百万円の減。</a:t>
          </a:r>
        </a:p>
        <a:p>
          <a:r>
            <a:rPr kumimoji="1" lang="ja-JP" altLang="en-US" sz="1100">
              <a:latin typeface="ＭＳ ゴシック" pitchFamily="49" charset="-128"/>
              <a:ea typeface="ＭＳ ゴシック" pitchFamily="49" charset="-128"/>
            </a:rPr>
            <a:t>　以上により対前年度比</a:t>
          </a:r>
          <a:r>
            <a:rPr kumimoji="1" lang="en-US" altLang="ja-JP" sz="1100">
              <a:latin typeface="ＭＳ ゴシック" pitchFamily="49" charset="-128"/>
              <a:ea typeface="ＭＳ ゴシック" pitchFamily="49" charset="-128"/>
            </a:rPr>
            <a:t>26</a:t>
          </a:r>
          <a:r>
            <a:rPr kumimoji="1" lang="ja-JP" altLang="en-US" sz="1100">
              <a:latin typeface="ＭＳ ゴシック" pitchFamily="49" charset="-128"/>
              <a:ea typeface="ＭＳ ゴシック" pitchFamily="49" charset="-128"/>
            </a:rPr>
            <a:t>百万円の増となった。</a:t>
          </a:r>
        </a:p>
        <a:p>
          <a:endParaRPr kumimoji="1" lang="ja-JP" altLang="en-US"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算入公債費等</a:t>
          </a:r>
          <a:r>
            <a:rPr kumimoji="1" lang="en-US" altLang="ja-JP" sz="1100">
              <a:latin typeface="ＭＳ ゴシック" pitchFamily="49" charset="-128"/>
              <a:ea typeface="ＭＳ ゴシック" pitchFamily="49" charset="-128"/>
            </a:rPr>
            <a:t>(B)</a:t>
          </a:r>
          <a:r>
            <a:rPr kumimoji="1" lang="ja-JP" altLang="en-US" sz="1100">
              <a:latin typeface="ＭＳ ゴシック" pitchFamily="49" charset="-128"/>
              <a:ea typeface="ＭＳ ゴシック" pitchFamily="49" charset="-128"/>
            </a:rPr>
            <a:t>は、臨時財政対策債償還費及び東日本大震災全国緊急防災施策等償還費の増等により、全体としては対前年度比</a:t>
          </a:r>
          <a:r>
            <a:rPr kumimoji="1" lang="en-US" altLang="ja-JP" sz="1100">
              <a:latin typeface="ＭＳ ゴシック" pitchFamily="49" charset="-128"/>
              <a:ea typeface="ＭＳ ゴシック" pitchFamily="49" charset="-128"/>
            </a:rPr>
            <a:t>9</a:t>
          </a:r>
          <a:r>
            <a:rPr kumimoji="1" lang="ja-JP" altLang="en-US" sz="1100">
              <a:latin typeface="ＭＳ ゴシック" pitchFamily="49" charset="-128"/>
              <a:ea typeface="ＭＳ ゴシック" pitchFamily="49" charset="-128"/>
            </a:rPr>
            <a:t>百万円の増となった。</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満期一括償還地方債の借入は無く、減債基金残高のうち、実質公債費比率の算定に用いる満期一括償還地方債の償還の財源として積み立てた額は無い。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将来負担額</a:t>
          </a:r>
          <a:r>
            <a:rPr kumimoji="1" lang="en-US" altLang="ja-JP" sz="1100">
              <a:latin typeface="ＭＳ ゴシック" pitchFamily="49" charset="-128"/>
              <a:ea typeface="ＭＳ ゴシック" pitchFamily="49" charset="-128"/>
            </a:rPr>
            <a:t>(A)</a:t>
          </a:r>
          <a:r>
            <a:rPr kumimoji="1" lang="ja-JP" altLang="en-US" sz="1100">
              <a:latin typeface="ＭＳ ゴシック" pitchFamily="49" charset="-128"/>
              <a:ea typeface="ＭＳ ゴシック" pitchFamily="49" charset="-128"/>
            </a:rPr>
            <a:t>のうち以下</a:t>
          </a:r>
          <a:r>
            <a:rPr kumimoji="1" lang="en-US" altLang="ja-JP" sz="1100">
              <a:latin typeface="ＭＳ ゴシック" pitchFamily="49" charset="-128"/>
              <a:ea typeface="ＭＳ ゴシック" pitchFamily="49" charset="-128"/>
            </a:rPr>
            <a:t>4</a:t>
          </a:r>
          <a:r>
            <a:rPr kumimoji="1" lang="ja-JP" altLang="en-US" sz="1100">
              <a:latin typeface="ＭＳ ゴシック" pitchFamily="49" charset="-128"/>
              <a:ea typeface="ＭＳ ゴシック" pitchFamily="49" charset="-128"/>
            </a:rPr>
            <a:t>点が主な増減理由である。</a:t>
          </a:r>
        </a:p>
        <a:p>
          <a:r>
            <a:rPr kumimoji="1" lang="ja-JP" altLang="en-US" sz="1100">
              <a:latin typeface="ＭＳ ゴシック" pitchFamily="49" charset="-128"/>
              <a:ea typeface="ＭＳ ゴシック" pitchFamily="49" charset="-128"/>
            </a:rPr>
            <a:t>○一般会計等に係る地方債の現在高は、令和</a:t>
          </a:r>
          <a:r>
            <a:rPr kumimoji="1" lang="en-US" altLang="ja-JP" sz="1100">
              <a:latin typeface="ＭＳ ゴシック" pitchFamily="49" charset="-128"/>
              <a:ea typeface="ＭＳ ゴシック" pitchFamily="49" charset="-128"/>
            </a:rPr>
            <a:t>4</a:t>
          </a:r>
          <a:r>
            <a:rPr kumimoji="1" lang="ja-JP" altLang="en-US" sz="1100">
              <a:latin typeface="ＭＳ ゴシック" pitchFamily="49" charset="-128"/>
              <a:ea typeface="ＭＳ ゴシック" pitchFamily="49" charset="-128"/>
            </a:rPr>
            <a:t>年度において起債の借入額</a:t>
          </a:r>
          <a:r>
            <a:rPr kumimoji="1" lang="en-US" altLang="ja-JP" sz="1100">
              <a:latin typeface="ＭＳ ゴシック" pitchFamily="49" charset="-128"/>
              <a:ea typeface="ＭＳ ゴシック" pitchFamily="49" charset="-128"/>
            </a:rPr>
            <a:t>762</a:t>
          </a:r>
          <a:r>
            <a:rPr kumimoji="1" lang="ja-JP" altLang="en-US" sz="1100">
              <a:latin typeface="ＭＳ ゴシック" pitchFamily="49" charset="-128"/>
              <a:ea typeface="ＭＳ ゴシック" pitchFamily="49" charset="-128"/>
            </a:rPr>
            <a:t>百万円（うち臨時財政対策債</a:t>
          </a:r>
          <a:r>
            <a:rPr kumimoji="1" lang="en-US" altLang="ja-JP" sz="1100">
              <a:latin typeface="ＭＳ ゴシック" pitchFamily="49" charset="-128"/>
              <a:ea typeface="ＭＳ ゴシック" pitchFamily="49" charset="-128"/>
            </a:rPr>
            <a:t>104</a:t>
          </a:r>
          <a:r>
            <a:rPr kumimoji="1" lang="ja-JP" altLang="en-US" sz="1100">
              <a:latin typeface="ＭＳ ゴシック" pitchFamily="49" charset="-128"/>
              <a:ea typeface="ＭＳ ゴシック" pitchFamily="49" charset="-128"/>
            </a:rPr>
            <a:t>百万円）が元金償還額</a:t>
          </a:r>
          <a:r>
            <a:rPr kumimoji="1" lang="en-US" altLang="ja-JP" sz="1100">
              <a:latin typeface="ＭＳ ゴシック" pitchFamily="49" charset="-128"/>
              <a:ea typeface="ＭＳ ゴシック" pitchFamily="49" charset="-128"/>
            </a:rPr>
            <a:t>871</a:t>
          </a:r>
          <a:r>
            <a:rPr kumimoji="1" lang="ja-JP" altLang="en-US" sz="1100">
              <a:latin typeface="ＭＳ ゴシック" pitchFamily="49" charset="-128"/>
              <a:ea typeface="ＭＳ ゴシック" pitchFamily="49" charset="-128"/>
            </a:rPr>
            <a:t>百万円を下回り、対前年度比</a:t>
          </a:r>
          <a:r>
            <a:rPr kumimoji="1" lang="en-US" altLang="ja-JP" sz="1100">
              <a:latin typeface="ＭＳ ゴシック" pitchFamily="49" charset="-128"/>
              <a:ea typeface="ＭＳ ゴシック" pitchFamily="49" charset="-128"/>
            </a:rPr>
            <a:t>109</a:t>
          </a:r>
          <a:r>
            <a:rPr kumimoji="1" lang="ja-JP" altLang="en-US" sz="1100">
              <a:latin typeface="ＭＳ ゴシック" pitchFamily="49" charset="-128"/>
              <a:ea typeface="ＭＳ ゴシック" pitchFamily="49" charset="-128"/>
            </a:rPr>
            <a:t>百万円の減。</a:t>
          </a:r>
        </a:p>
        <a:p>
          <a:r>
            <a:rPr kumimoji="1" lang="ja-JP" altLang="en-US" sz="1100">
              <a:latin typeface="ＭＳ ゴシック" pitchFamily="49" charset="-128"/>
              <a:ea typeface="ＭＳ ゴシック" pitchFamily="49" charset="-128"/>
            </a:rPr>
            <a:t>○公営企業債等繰入見込額は、下水道事業に係る起債残高の増加等により、対前年度比</a:t>
          </a:r>
          <a:r>
            <a:rPr kumimoji="1" lang="en-US" altLang="ja-JP" sz="1100">
              <a:latin typeface="ＭＳ ゴシック" pitchFamily="49" charset="-128"/>
              <a:ea typeface="ＭＳ ゴシック" pitchFamily="49" charset="-128"/>
            </a:rPr>
            <a:t>24</a:t>
          </a:r>
          <a:r>
            <a:rPr kumimoji="1" lang="ja-JP" altLang="en-US" sz="1100">
              <a:latin typeface="ＭＳ ゴシック" pitchFamily="49" charset="-128"/>
              <a:ea typeface="ＭＳ ゴシック" pitchFamily="49" charset="-128"/>
            </a:rPr>
            <a:t>百万円の増。</a:t>
          </a:r>
        </a:p>
        <a:p>
          <a:r>
            <a:rPr kumimoji="1" lang="ja-JP" altLang="en-US" sz="1100">
              <a:latin typeface="ＭＳ ゴシック" pitchFamily="49" charset="-128"/>
              <a:ea typeface="ＭＳ ゴシック" pitchFamily="49" charset="-128"/>
            </a:rPr>
            <a:t>○組合等負担等見込額は、袋井市森町広域行政組合の地方債の現在高の減少により対前年比</a:t>
          </a:r>
          <a:r>
            <a:rPr kumimoji="1" lang="en-US" altLang="ja-JP" sz="1100">
              <a:latin typeface="ＭＳ ゴシック" pitchFamily="49" charset="-128"/>
              <a:ea typeface="ＭＳ ゴシック" pitchFamily="49" charset="-128"/>
            </a:rPr>
            <a:t>21</a:t>
          </a:r>
          <a:r>
            <a:rPr kumimoji="1" lang="ja-JP" altLang="en-US" sz="1100">
              <a:latin typeface="ＭＳ ゴシック" pitchFamily="49" charset="-128"/>
              <a:ea typeface="ＭＳ ゴシック" pitchFamily="49" charset="-128"/>
            </a:rPr>
            <a:t>百万円の減。</a:t>
          </a:r>
        </a:p>
        <a:p>
          <a:r>
            <a:rPr kumimoji="1" lang="ja-JP" altLang="en-US" sz="1100">
              <a:latin typeface="ＭＳ ゴシック" pitchFamily="49" charset="-128"/>
              <a:ea typeface="ＭＳ ゴシック" pitchFamily="49" charset="-128"/>
            </a:rPr>
            <a:t>○退職手当負担見込額は、対象職員数の減少により、対前年比</a:t>
          </a:r>
          <a:r>
            <a:rPr kumimoji="1" lang="en-US" altLang="ja-JP" sz="1100">
              <a:latin typeface="ＭＳ ゴシック" pitchFamily="49" charset="-128"/>
              <a:ea typeface="ＭＳ ゴシック" pitchFamily="49" charset="-128"/>
            </a:rPr>
            <a:t>48</a:t>
          </a:r>
          <a:r>
            <a:rPr kumimoji="1" lang="ja-JP" altLang="en-US" sz="1100">
              <a:latin typeface="ＭＳ ゴシック" pitchFamily="49" charset="-128"/>
              <a:ea typeface="ＭＳ ゴシック" pitchFamily="49" charset="-128"/>
            </a:rPr>
            <a:t>百万円の減。</a:t>
          </a:r>
        </a:p>
        <a:p>
          <a:r>
            <a:rPr kumimoji="1" lang="ja-JP" altLang="en-US" sz="1100">
              <a:latin typeface="ＭＳ ゴシック" pitchFamily="49" charset="-128"/>
              <a:ea typeface="ＭＳ ゴシック" pitchFamily="49" charset="-128"/>
            </a:rPr>
            <a:t>　以上により対前年度で</a:t>
          </a:r>
          <a:r>
            <a:rPr kumimoji="1" lang="en-US" altLang="ja-JP" sz="1100">
              <a:latin typeface="ＭＳ ゴシック" pitchFamily="49" charset="-128"/>
              <a:ea typeface="ＭＳ ゴシック" pitchFamily="49" charset="-128"/>
            </a:rPr>
            <a:t>154</a:t>
          </a:r>
          <a:r>
            <a:rPr kumimoji="1" lang="ja-JP" altLang="en-US" sz="1100">
              <a:latin typeface="ＭＳ ゴシック" pitchFamily="49" charset="-128"/>
              <a:ea typeface="ＭＳ ゴシック" pitchFamily="49" charset="-128"/>
            </a:rPr>
            <a:t>百万円の減少となった。</a:t>
          </a:r>
        </a:p>
        <a:p>
          <a:endParaRPr kumimoji="1" lang="ja-JP" altLang="en-US"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充当可能財源等</a:t>
          </a:r>
          <a:r>
            <a:rPr kumimoji="1" lang="en-US" altLang="ja-JP" sz="1100">
              <a:latin typeface="ＭＳ ゴシック" pitchFamily="49" charset="-128"/>
              <a:ea typeface="ＭＳ ゴシック" pitchFamily="49" charset="-128"/>
            </a:rPr>
            <a:t>(B)</a:t>
          </a:r>
          <a:r>
            <a:rPr kumimoji="1" lang="ja-JP" altLang="en-US" sz="1100">
              <a:latin typeface="ＭＳ ゴシック" pitchFamily="49" charset="-128"/>
              <a:ea typeface="ＭＳ ゴシック" pitchFamily="49" charset="-128"/>
            </a:rPr>
            <a:t>のうち以下３点が主な増減理由である。</a:t>
          </a:r>
        </a:p>
        <a:p>
          <a:r>
            <a:rPr kumimoji="1" lang="ja-JP" altLang="en-US" sz="1100">
              <a:latin typeface="ＭＳ ゴシック" pitchFamily="49" charset="-128"/>
              <a:ea typeface="ＭＳ ゴシック" pitchFamily="49" charset="-128"/>
            </a:rPr>
            <a:t>○充当可能基金は、財政調整基金や森町ふるさと応援基金の増により、基金全体で</a:t>
          </a:r>
          <a:r>
            <a:rPr kumimoji="1" lang="en-US" altLang="ja-JP" sz="1100">
              <a:latin typeface="ＭＳ ゴシック" pitchFamily="49" charset="-128"/>
              <a:ea typeface="ＭＳ ゴシック" pitchFamily="49" charset="-128"/>
            </a:rPr>
            <a:t>592</a:t>
          </a:r>
          <a:r>
            <a:rPr kumimoji="1" lang="ja-JP" altLang="en-US" sz="1100">
              <a:latin typeface="ＭＳ ゴシック" pitchFamily="49" charset="-128"/>
              <a:ea typeface="ＭＳ ゴシック" pitchFamily="49" charset="-128"/>
            </a:rPr>
            <a:t>百万円の増。</a:t>
          </a:r>
        </a:p>
        <a:p>
          <a:r>
            <a:rPr kumimoji="1" lang="ja-JP" altLang="en-US" sz="1100">
              <a:latin typeface="ＭＳ ゴシック" pitchFamily="49" charset="-128"/>
              <a:ea typeface="ＭＳ ゴシック" pitchFamily="49" charset="-128"/>
            </a:rPr>
            <a:t>○充当可能特定歳入は、下水道事業に係る地方債の現在高（算入現在高）の増加により、全体では対前年度比</a:t>
          </a:r>
          <a:r>
            <a:rPr kumimoji="1" lang="en-US" altLang="ja-JP" sz="1100">
              <a:latin typeface="ＭＳ ゴシック" pitchFamily="49" charset="-128"/>
              <a:ea typeface="ＭＳ ゴシック" pitchFamily="49" charset="-128"/>
            </a:rPr>
            <a:t>53</a:t>
          </a:r>
          <a:r>
            <a:rPr kumimoji="1" lang="ja-JP" altLang="en-US" sz="1100">
              <a:latin typeface="ＭＳ ゴシック" pitchFamily="49" charset="-128"/>
              <a:ea typeface="ＭＳ ゴシック" pitchFamily="49" charset="-128"/>
            </a:rPr>
            <a:t>百万円増。</a:t>
          </a:r>
        </a:p>
        <a:p>
          <a:r>
            <a:rPr kumimoji="1" lang="ja-JP" altLang="en-US" sz="1100">
              <a:latin typeface="ＭＳ ゴシック" pitchFamily="49" charset="-128"/>
              <a:ea typeface="ＭＳ ゴシック" pitchFamily="49" charset="-128"/>
            </a:rPr>
            <a:t>○基準財政需要額算入見込額は、病院事業債の減少等により、全体では</a:t>
          </a:r>
          <a:r>
            <a:rPr kumimoji="1" lang="en-US" altLang="ja-JP" sz="1100">
              <a:latin typeface="ＭＳ ゴシック" pitchFamily="49" charset="-128"/>
              <a:ea typeface="ＭＳ ゴシック" pitchFamily="49" charset="-128"/>
            </a:rPr>
            <a:t>96</a:t>
          </a:r>
          <a:r>
            <a:rPr kumimoji="1" lang="ja-JP" altLang="en-US" sz="1100">
              <a:latin typeface="ＭＳ ゴシック" pitchFamily="49" charset="-128"/>
              <a:ea typeface="ＭＳ ゴシック" pitchFamily="49" charset="-128"/>
            </a:rPr>
            <a:t>百万円の減。</a:t>
          </a:r>
        </a:p>
        <a:p>
          <a:r>
            <a:rPr kumimoji="1" lang="ja-JP" altLang="en-US" sz="1100">
              <a:latin typeface="ＭＳ ゴシック" pitchFamily="49" charset="-128"/>
              <a:ea typeface="ＭＳ ゴシック" pitchFamily="49" charset="-128"/>
            </a:rPr>
            <a:t>　以上により対前年度で</a:t>
          </a:r>
          <a:r>
            <a:rPr kumimoji="1" lang="en-US" altLang="ja-JP" sz="1100">
              <a:latin typeface="ＭＳ ゴシック" pitchFamily="49" charset="-128"/>
              <a:ea typeface="ＭＳ ゴシック" pitchFamily="49" charset="-128"/>
            </a:rPr>
            <a:t>549</a:t>
          </a:r>
          <a:r>
            <a:rPr kumimoji="1" lang="ja-JP" altLang="en-US" sz="1100">
              <a:latin typeface="ＭＳ ゴシック" pitchFamily="49" charset="-128"/>
              <a:ea typeface="ＭＳ ゴシック" pitchFamily="49" charset="-128"/>
            </a:rPr>
            <a:t>百万円の増となった。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静岡県森町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財政調整基金は、決算積立により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百万円、予算積立により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取崩を行わなかったこと、減債基金は、利子分を積み立てたのみで取崩を行わなかったこと、その他特定目的基金においては、特に森町ふるさと応援基金について、ふるさと応援寄附金から経費を除いた分の積立により基金残高の増が多かったことから財政調整基金残高及びその他特定目的基金残高が増とな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基金の使途の明確化を図ることから、財政調整基金への一元的積立てから、目的を整理して、その他特定目的基金への積立を行い、且つ適正な管理を図っていく。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・森町ふるさと応援基金：森町をふるさととして応援する方々から受け入れた寄附金について、安心・安全で魅力あるまちづくりに要する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・森町地域振興基金：地域における福祉活動の促進、快適な生活環境の形成等を図る。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・森町公共施設等総合管理基金：公共施設等の総合的且つ計画的な更新、統廃合、長寿命化等に要する経費に充てる。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・森町企業立地推進基金：町内への企業立地を促進し、地域産業の活性化及び雇用機会の創出を図る。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・森町文化会館運営基金：森町文化会館の運営に必要な経費に充てる。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・森町ふるさと応援基金：取崩による減▲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百万円に対し、積立による増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百万円により、対前年比で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・森町地域振興基金：国債乗換による運用益を積み立てたことにより、対前年比で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・森町公共施設等総合管理基金：令和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年度の決算剰余金の一部の積立による増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百万円により、対前年比で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・森町企業立地推進基金：取崩による減▲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百万円に対し、積立による増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百万円により、対前年比で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・森町文化会館運営基金：取崩による減▲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百万円に対し、令和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年度の決算剰余金の一部の積立による増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百万円により、対前年比で</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・森町ふるさと応援基金：近年、ふるさと納税の推進により寄附額が多くなってきていることから積立額も多い傾向にある。今後、安心・</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安全で魅力あるまちづくりに有効活用するため、取崩を積極的に行っていく。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・森町公共施設等総合管理基金：公共施設等総合管理計画や公共施設個別施設計画をふまえ、今後の公共施設等の総合的且つ計画的な更新、</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統廃合、長寿命化等に要する経費に充てるため積立の検討を図る。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決算積立による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百万円の増、予算積立による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百万円の増の一方で取崩を行わなかったことにより、対前年比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財政調整基金残高は、令和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年度に引き続き、令和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年度も取崩を行わなかったことにより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年連続で増加した。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公共施設の老朽化や災害への備え等のため、過去の実績等も踏まえ、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億円程度を目途に積み立てることとしているが、公共施設等総合管理計画や公共施設個別施設計画をふまえ、その他特定目的基金への積換えについて検討を図る。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減債基金は、利子分を積み立てたのみで取崩を行わなかったことにより、百万円単位では、対前年比で増減無しとなった。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地方債の償還計画を踏まえ、財源が確保された時点で積み立て、将来の公債費の増に対応し平準化できるようにする。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静岡県森町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17,431
16,999
133.91
10,727,685
9,930,548
705,332
5,443,890
8,692,392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財政力指数は、再算定による基準財政需要額の増等で令和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年度より減少傾向にあり、令和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年度は、前年度より</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0.55</a:t>
          </a:r>
          <a:r>
            <a:rPr kumimoji="1" lang="ja-JP" altLang="en-US" sz="1300">
              <a:latin typeface="ＭＳ Ｐゴシック" panose="020B0600070205080204" pitchFamily="50" charset="-128"/>
              <a:ea typeface="ＭＳ Ｐゴシック" panose="020B0600070205080204" pitchFamily="50" charset="-128"/>
            </a:rPr>
            <a:t>となり、類似団体を</a:t>
          </a:r>
          <a:r>
            <a:rPr kumimoji="1" lang="en-US" altLang="ja-JP" sz="1300">
              <a:latin typeface="ＭＳ Ｐゴシック" panose="020B0600070205080204" pitchFamily="50" charset="-128"/>
              <a:ea typeface="ＭＳ Ｐゴシック" panose="020B0600070205080204" pitchFamily="50" charset="-128"/>
            </a:rPr>
            <a:t>0.06</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今後、更に人口減少が進む中、楽観視は出来ない状況であることから、移住定住、企業誘致の推進により、町税収の向上などを中心に財政基盤の強化に努める。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24553</xdr:rowOff>
    </xdr:from>
    <xdr:to>
      <xdr:col>23</xdr:col>
      <xdr:colOff>133350</xdr:colOff>
      <xdr:row>45</xdr:row>
      <xdr:rowOff>106256</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196753"/>
          <a:ext cx="0" cy="16247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78333</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106256</xdr:rowOff>
    </xdr:from>
    <xdr:to>
      <xdr:col>24</xdr:col>
      <xdr:colOff>12700</xdr:colOff>
      <xdr:row>45</xdr:row>
      <xdr:rowOff>106256</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110930</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24553</xdr:rowOff>
    </xdr:from>
    <xdr:to>
      <xdr:col>24</xdr:col>
      <xdr:colOff>12700</xdr:colOff>
      <xdr:row>36</xdr:row>
      <xdr:rowOff>24553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57573</xdr:rowOff>
    </xdr:from>
    <xdr:to>
      <xdr:col>23</xdr:col>
      <xdr:colOff>133350</xdr:colOff>
      <xdr:row>42</xdr:row>
      <xdr:rowOff>105833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258473"/>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123631</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3245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151554</xdr:rowOff>
    </xdr:from>
    <xdr:to>
      <xdr:col>23</xdr:col>
      <xdr:colOff>184150</xdr:colOff>
      <xdr:row>43</xdr:row>
      <xdr:rowOff>81704</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57573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22630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25400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135467</xdr:rowOff>
    </xdr:from>
    <xdr:to>
      <xdr:col>15</xdr:col>
      <xdr:colOff>133350</xdr:colOff>
      <xdr:row>43</xdr:row>
      <xdr:rowOff>65617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41487</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722630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167640</xdr:rowOff>
    </xdr:from>
    <xdr:to>
      <xdr:col>11</xdr:col>
      <xdr:colOff>82550</xdr:colOff>
      <xdr:row>43</xdr:row>
      <xdr:rowOff>97790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82567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12277</xdr:rowOff>
    </xdr:from>
    <xdr:to>
      <xdr:col>7</xdr:col>
      <xdr:colOff>31750</xdr:colOff>
      <xdr:row>43</xdr:row>
      <xdr:rowOff>113877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38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98654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71560</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6773</xdr:rowOff>
    </xdr:from>
    <xdr:to>
      <xdr:col>19</xdr:col>
      <xdr:colOff>184150</xdr:colOff>
      <xdr:row>42</xdr:row>
      <xdr:rowOff>108373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118550</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976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162137</xdr:rowOff>
    </xdr:from>
    <xdr:to>
      <xdr:col>7</xdr:col>
      <xdr:colOff>31750</xdr:colOff>
      <xdr:row>42</xdr:row>
      <xdr:rowOff>92287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102464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696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令和元年度は、平成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年度の法人町民税の臨時的増の影響により、普通交付税及び臨時財政対策債が減少し、経常収支比率が上昇した。令和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年度は、平成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年度の法人町民税の臨時的増の影響が無くなり、普通交付税及び臨時財政対策債が増加したこと、令和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年度は、再算定により普通交付税が増加したことで経常収支比率が低下した。令和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年度は、光熱水費の増加や臨時財政対策債の減少により、経常収支比率は、</a:t>
          </a:r>
          <a:r>
            <a:rPr kumimoji="1" lang="en-US" altLang="ja-JP" sz="1200">
              <a:latin typeface="ＭＳ Ｐゴシック" panose="020B0600070205080204" pitchFamily="50" charset="-128"/>
              <a:ea typeface="ＭＳ Ｐゴシック" panose="020B0600070205080204" pitchFamily="50" charset="-128"/>
            </a:rPr>
            <a:t>91.8</a:t>
          </a:r>
          <a:r>
            <a:rPr kumimoji="1" lang="ja-JP" altLang="en-US" sz="1200">
              <a:latin typeface="ＭＳ Ｐゴシック" panose="020B0600070205080204" pitchFamily="50" charset="-128"/>
              <a:ea typeface="ＭＳ Ｐゴシック" panose="020B0600070205080204" pitchFamily="50" charset="-128"/>
            </a:rPr>
            <a:t>％へ上昇した。</a:t>
          </a:r>
        </a:p>
        <a:p>
          <a:r>
            <a:rPr kumimoji="1" lang="ja-JP" altLang="en-US" sz="1200">
              <a:latin typeface="ＭＳ Ｐゴシック" panose="020B0600070205080204" pitchFamily="50" charset="-128"/>
              <a:ea typeface="ＭＳ Ｐゴシック" panose="020B0600070205080204" pitchFamily="50" charset="-128"/>
            </a:rPr>
            <a:t>　今後、行財政改革への取り組みを通して、経常経費の削減に努めるとともに、一般財源確保のため、町税の徴収強化、移住定住、企業誘致の推進などを図る。</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31750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42406"/>
          <a:ext cx="0" cy="15764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3827</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31750</xdr:rowOff>
    </xdr:from>
    <xdr:to>
      <xdr:col>24</xdr:col>
      <xdr:colOff>12700</xdr:colOff>
      <xdr:row>67</xdr:row>
      <xdr:rowOff>31750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12277</xdr:rowOff>
    </xdr:from>
    <xdr:to>
      <xdr:col>23</xdr:col>
      <xdr:colOff>133350</xdr:colOff>
      <xdr:row>66</xdr:row>
      <xdr:rowOff>26246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642177"/>
          <a:ext cx="838200" cy="69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120244</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5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103717</xdr:rowOff>
    </xdr:from>
    <xdr:to>
      <xdr:col>23</xdr:col>
      <xdr:colOff>184150</xdr:colOff>
      <xdr:row>64</xdr:row>
      <xdr:rowOff>33867</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12277</xdr:rowOff>
    </xdr:from>
    <xdr:to>
      <xdr:col>19</xdr:col>
      <xdr:colOff>133350</xdr:colOff>
      <xdr:row>65</xdr:row>
      <xdr:rowOff>36830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642177"/>
          <a:ext cx="889000" cy="538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80027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36830</xdr:rowOff>
    </xdr:from>
    <xdr:to>
      <xdr:col>15</xdr:col>
      <xdr:colOff>82550</xdr:colOff>
      <xdr:row>65</xdr:row>
      <xdr:rowOff>157480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118108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103717</xdr:rowOff>
    </xdr:from>
    <xdr:to>
      <xdr:col>15</xdr:col>
      <xdr:colOff>133350</xdr:colOff>
      <xdr:row>64</xdr:row>
      <xdr:rowOff>33867</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44044</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67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31327</xdr:rowOff>
    </xdr:from>
    <xdr:to>
      <xdr:col>11</xdr:col>
      <xdr:colOff>31750</xdr:colOff>
      <xdr:row>65</xdr:row>
      <xdr:rowOff>157480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004127"/>
          <a:ext cx="889000" cy="29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168063</xdr:rowOff>
    </xdr:from>
    <xdr:to>
      <xdr:col>11</xdr:col>
      <xdr:colOff>82550</xdr:colOff>
      <xdr:row>64</xdr:row>
      <xdr:rowOff>98213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108390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7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160020</xdr:rowOff>
    </xdr:from>
    <xdr:to>
      <xdr:col>7</xdr:col>
      <xdr:colOff>31750</xdr:colOff>
      <xdr:row>64</xdr:row>
      <xdr:rowOff>90170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74947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146896</xdr:rowOff>
    </xdr:from>
    <xdr:to>
      <xdr:col>23</xdr:col>
      <xdr:colOff>184150</xdr:colOff>
      <xdr:row>66</xdr:row>
      <xdr:rowOff>77046</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29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118973</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26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132927</xdr:rowOff>
    </xdr:from>
    <xdr:to>
      <xdr:col>19</xdr:col>
      <xdr:colOff>184150</xdr:colOff>
      <xdr:row>62</xdr:row>
      <xdr:rowOff>63077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73254</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360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157480</xdr:rowOff>
    </xdr:from>
    <xdr:to>
      <xdr:col>15</xdr:col>
      <xdr:colOff>133350</xdr:colOff>
      <xdr:row>65</xdr:row>
      <xdr:rowOff>87630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72407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106680</xdr:rowOff>
    </xdr:from>
    <xdr:to>
      <xdr:col>11</xdr:col>
      <xdr:colOff>82550</xdr:colOff>
      <xdr:row>66</xdr:row>
      <xdr:rowOff>36830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21607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151977</xdr:rowOff>
    </xdr:from>
    <xdr:to>
      <xdr:col>7</xdr:col>
      <xdr:colOff>31750</xdr:colOff>
      <xdr:row>64</xdr:row>
      <xdr:rowOff>82127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92304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72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[170,608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人件費は、令和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について、会計年度任用職員制度の開始により増加し、その後も会計年度任用職員の増等により増加している。物件費については、近年設備等の修繕費、各種調査、計画策定業務委託、物品等のリース等の増加に伴い、増加傾向にある中、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年度は、小中学校の情報機器整備事業やネットワーク設備整備事業等の令和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年度事業の完了により減少したが、令和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は、光熱水費等の増により増加した。これまでの取り組みである事務用品の集中調達方式などを継続し、加えて計画的で早期の修繕を図るとともに、業務の見直し・効率化を図るなど、効果的な対策を行う。</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154251</xdr:rowOff>
    </xdr:from>
    <xdr:to>
      <xdr:col>23</xdr:col>
      <xdr:colOff>133350</xdr:colOff>
      <xdr:row>89</xdr:row>
      <xdr:rowOff>72030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041701"/>
          <a:ext cx="0" cy="128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44107</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03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72030</xdr:rowOff>
    </xdr:from>
    <xdr:to>
      <xdr:col>24</xdr:col>
      <xdr:colOff>12700</xdr:colOff>
      <xdr:row>89</xdr:row>
      <xdr:rowOff>72030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3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69178</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8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154251</xdr:rowOff>
    </xdr:from>
    <xdr:to>
      <xdr:col>24</xdr:col>
      <xdr:colOff>12700</xdr:colOff>
      <xdr:row>81</xdr:row>
      <xdr:rowOff>154251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041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68658</xdr:rowOff>
    </xdr:from>
    <xdr:to>
      <xdr:col>23</xdr:col>
      <xdr:colOff>133350</xdr:colOff>
      <xdr:row>83</xdr:row>
      <xdr:rowOff>138240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299008"/>
          <a:ext cx="838200" cy="6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131844</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533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159767</xdr:rowOff>
    </xdr:from>
    <xdr:to>
      <xdr:col>23</xdr:col>
      <xdr:colOff>184150</xdr:colOff>
      <xdr:row>85</xdr:row>
      <xdr:rowOff>89917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5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68658</xdr:rowOff>
    </xdr:from>
    <xdr:to>
      <xdr:col>19</xdr:col>
      <xdr:colOff>133350</xdr:colOff>
      <xdr:row>83</xdr:row>
      <xdr:rowOff>89570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4299008"/>
          <a:ext cx="889000" cy="2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106200</xdr:rowOff>
    </xdr:from>
    <xdr:to>
      <xdr:col>19</xdr:col>
      <xdr:colOff>184150</xdr:colOff>
      <xdr:row>85</xdr:row>
      <xdr:rowOff>36350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50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21127</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59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43038</xdr:rowOff>
    </xdr:from>
    <xdr:to>
      <xdr:col>15</xdr:col>
      <xdr:colOff>82550</xdr:colOff>
      <xdr:row>83</xdr:row>
      <xdr:rowOff>89570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101938"/>
          <a:ext cx="889000" cy="21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50000</xdr:rowOff>
    </xdr:from>
    <xdr:to>
      <xdr:col>15</xdr:col>
      <xdr:colOff>133350</xdr:colOff>
      <xdr:row>84</xdr:row>
      <xdr:rowOff>151600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45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136377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53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4285</xdr:rowOff>
    </xdr:from>
    <xdr:to>
      <xdr:col>11</xdr:col>
      <xdr:colOff>31750</xdr:colOff>
      <xdr:row>82</xdr:row>
      <xdr:rowOff>43038</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063185"/>
          <a:ext cx="889000" cy="3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85784</xdr:rowOff>
    </xdr:from>
    <xdr:to>
      <xdr:col>11</xdr:col>
      <xdr:colOff>82550</xdr:colOff>
      <xdr:row>84</xdr:row>
      <xdr:rowOff>15934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3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711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40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33727</xdr:rowOff>
    </xdr:from>
    <xdr:to>
      <xdr:col>7</xdr:col>
      <xdr:colOff>31750</xdr:colOff>
      <xdr:row>83</xdr:row>
      <xdr:rowOff>135327</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26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120104</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35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87440</xdr:rowOff>
    </xdr:from>
    <xdr:to>
      <xdr:col>23</xdr:col>
      <xdr:colOff>184150</xdr:colOff>
      <xdr:row>84</xdr:row>
      <xdr:rowOff>17590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31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103967</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16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17858</xdr:rowOff>
    </xdr:from>
    <xdr:to>
      <xdr:col>19</xdr:col>
      <xdr:colOff>184150</xdr:colOff>
      <xdr:row>83</xdr:row>
      <xdr:rowOff>119458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24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129635</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017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38770</xdr:rowOff>
    </xdr:from>
    <xdr:to>
      <xdr:col>15</xdr:col>
      <xdr:colOff>133350</xdr:colOff>
      <xdr:row>83</xdr:row>
      <xdr:rowOff>140370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26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150547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037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163688</xdr:rowOff>
    </xdr:from>
    <xdr:to>
      <xdr:col>11</xdr:col>
      <xdr:colOff>82550</xdr:colOff>
      <xdr:row>82</xdr:row>
      <xdr:rowOff>93838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05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104015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820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124935</xdr:rowOff>
    </xdr:from>
    <xdr:to>
      <xdr:col>7</xdr:col>
      <xdr:colOff>31750</xdr:colOff>
      <xdr:row>82</xdr:row>
      <xdr:rowOff>55085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01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65262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78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日時点の数値では、ラスパイレス指数算出の集計区分内で経験年数の少ない者が増え、多い者が減り、職員構成が変動したことにより低下したが、令和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日時点の数値は</a:t>
          </a:r>
          <a:r>
            <a:rPr kumimoji="1" lang="en-US" altLang="ja-JP" sz="1300">
              <a:latin typeface="ＭＳ Ｐゴシック" panose="020B0600070205080204" pitchFamily="50" charset="-128"/>
              <a:ea typeface="ＭＳ Ｐゴシック" panose="020B0600070205080204" pitchFamily="50" charset="-128"/>
            </a:rPr>
            <a:t>96.6</a:t>
          </a:r>
          <a:r>
            <a:rPr kumimoji="1" lang="ja-JP" altLang="en-US" sz="1300">
              <a:latin typeface="ＭＳ Ｐゴシック" panose="020B0600070205080204" pitchFamily="50" charset="-128"/>
              <a:ea typeface="ＭＳ Ｐゴシック" panose="020B0600070205080204" pitchFamily="50" charset="-128"/>
            </a:rPr>
            <a:t>％となり上昇へ転じた。今後、国家公務員給与制度に準拠し、適宜見直しを図り、適正化に努める。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61686</xdr:rowOff>
    </xdr:from>
    <xdr:to>
      <xdr:col>81</xdr:col>
      <xdr:colOff>44450</xdr:colOff>
      <xdr:row>89</xdr:row>
      <xdr:rowOff>907</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77686"/>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144434</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23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907</xdr:rowOff>
    </xdr:from>
    <xdr:to>
      <xdr:col>81</xdr:col>
      <xdr:colOff>133350</xdr:colOff>
      <xdr:row>89</xdr:row>
      <xdr:rowOff>907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5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148063</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61686</xdr:rowOff>
    </xdr:from>
    <xdr:to>
      <xdr:col>81</xdr:col>
      <xdr:colOff>133350</xdr:colOff>
      <xdr:row>80</xdr:row>
      <xdr:rowOff>61686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13607</xdr:rowOff>
    </xdr:from>
    <xdr:to>
      <xdr:col>81</xdr:col>
      <xdr:colOff>44450</xdr:colOff>
      <xdr:row>84</xdr:row>
      <xdr:rowOff>134257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415407"/>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31041</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261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14514</xdr:rowOff>
    </xdr:from>
    <xdr:to>
      <xdr:col>81</xdr:col>
      <xdr:colOff>95250</xdr:colOff>
      <xdr:row>84</xdr:row>
      <xdr:rowOff>116114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13607</xdr:rowOff>
    </xdr:from>
    <xdr:to>
      <xdr:col>77</xdr:col>
      <xdr:colOff>44450</xdr:colOff>
      <xdr:row>85</xdr:row>
      <xdr:rowOff>100693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415407"/>
          <a:ext cx="889000" cy="25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14514</xdr:rowOff>
    </xdr:from>
    <xdr:to>
      <xdr:col>77</xdr:col>
      <xdr:colOff>95250</xdr:colOff>
      <xdr:row>84</xdr:row>
      <xdr:rowOff>116114</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100891</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5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14514</xdr:rowOff>
    </xdr:from>
    <xdr:to>
      <xdr:col>72</xdr:col>
      <xdr:colOff>203200</xdr:colOff>
      <xdr:row>85</xdr:row>
      <xdr:rowOff>100693</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587764"/>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83457</xdr:rowOff>
    </xdr:from>
    <xdr:to>
      <xdr:col>73</xdr:col>
      <xdr:colOff>44450</xdr:colOff>
      <xdr:row>85</xdr:row>
      <xdr:rowOff>13607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23784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168729</xdr:rowOff>
    </xdr:from>
    <xdr:to>
      <xdr:col>68</xdr:col>
      <xdr:colOff>152400</xdr:colOff>
      <xdr:row>85</xdr:row>
      <xdr:rowOff>14514</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57052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83457</xdr:rowOff>
    </xdr:from>
    <xdr:to>
      <xdr:col>68</xdr:col>
      <xdr:colOff>203200</xdr:colOff>
      <xdr:row>85</xdr:row>
      <xdr:rowOff>13607</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23784</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100693</xdr:rowOff>
    </xdr:from>
    <xdr:to>
      <xdr:col>64</xdr:col>
      <xdr:colOff>152400</xdr:colOff>
      <xdr:row>85</xdr:row>
      <xdr:rowOff>30843</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50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41020</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27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55534</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45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134257</xdr:rowOff>
    </xdr:from>
    <xdr:to>
      <xdr:col>77</xdr:col>
      <xdr:colOff>95250</xdr:colOff>
      <xdr:row>84</xdr:row>
      <xdr:rowOff>64407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74584</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133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49893</xdr:rowOff>
    </xdr:from>
    <xdr:to>
      <xdr:col>73</xdr:col>
      <xdr:colOff>44450</xdr:colOff>
      <xdr:row>85</xdr:row>
      <xdr:rowOff>151493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135164</xdr:rowOff>
    </xdr:from>
    <xdr:to>
      <xdr:col>68</xdr:col>
      <xdr:colOff>203200</xdr:colOff>
      <xdr:row>85</xdr:row>
      <xdr:rowOff>65314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50091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62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117929</xdr:rowOff>
    </xdr:from>
    <xdr:to>
      <xdr:col>64</xdr:col>
      <xdr:colOff>152400</xdr:colOff>
      <xdr:row>85</xdr:row>
      <xdr:rowOff>48079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32856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60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1.60</a:t>
          </a:r>
          <a:r>
            <a:rPr kumimoji="1" lang="ja-JP" altLang="en-US" sz="1300">
              <a:latin typeface="ＭＳ Ｐゴシック" panose="020B0600070205080204" pitchFamily="50" charset="-128"/>
              <a:ea typeface="ＭＳ Ｐゴシック" panose="020B0600070205080204" pitchFamily="50" charset="-128"/>
            </a:rPr>
            <a:t>人下回っている。令和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日現在の普通会計職員数（教育長を除く）は</a:t>
          </a:r>
          <a:r>
            <a:rPr kumimoji="1" lang="en-US" altLang="ja-JP" sz="1300">
              <a:latin typeface="ＭＳ Ｐゴシック" panose="020B0600070205080204" pitchFamily="50" charset="-128"/>
              <a:ea typeface="ＭＳ Ｐゴシック" panose="020B0600070205080204" pitchFamily="50" charset="-128"/>
            </a:rPr>
            <a:t>145</a:t>
          </a:r>
          <a:r>
            <a:rPr kumimoji="1" lang="ja-JP" altLang="en-US" sz="1300">
              <a:latin typeface="ＭＳ Ｐゴシック" panose="020B0600070205080204" pitchFamily="50" charset="-128"/>
              <a:ea typeface="ＭＳ Ｐゴシック" panose="020B0600070205080204" pitchFamily="50" charset="-128"/>
            </a:rPr>
            <a:t>人（前年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日現在の職員数は、</a:t>
          </a:r>
          <a:r>
            <a:rPr kumimoji="1" lang="en-US" altLang="ja-JP" sz="1300">
              <a:latin typeface="ＭＳ Ｐゴシック" panose="020B0600070205080204" pitchFamily="50" charset="-128"/>
              <a:ea typeface="ＭＳ Ｐゴシック" panose="020B0600070205080204" pitchFamily="50" charset="-128"/>
            </a:rPr>
            <a:t>145</a:t>
          </a:r>
          <a:r>
            <a:rPr kumimoji="1" lang="ja-JP" altLang="en-US" sz="1300">
              <a:latin typeface="ＭＳ Ｐゴシック" panose="020B0600070205080204" pitchFamily="50" charset="-128"/>
              <a:ea typeface="ＭＳ Ｐゴシック" panose="020B0600070205080204" pitchFamily="50" charset="-128"/>
            </a:rPr>
            <a:t>人）で、対前年度で増減無しとなっている。</a:t>
          </a:r>
        </a:p>
        <a:p>
          <a:r>
            <a:rPr kumimoji="1" lang="ja-JP" altLang="en-US" sz="1300">
              <a:latin typeface="ＭＳ Ｐゴシック" panose="020B0600070205080204" pitchFamily="50" charset="-128"/>
              <a:ea typeface="ＭＳ Ｐゴシック" panose="020B0600070205080204" pitchFamily="50" charset="-128"/>
            </a:rPr>
            <a:t>　今後、第</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次定員適正化計画に則り、組織機構改革、技能労務職員の退職不補充、会計年度任用職員の活用、業務の委託化の推進などにより、引き続き簡素で効率的な執行体制の確保を図り適切な定員管理に努める。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66146</xdr:rowOff>
    </xdr:from>
    <xdr:to>
      <xdr:col>81</xdr:col>
      <xdr:colOff>44450</xdr:colOff>
      <xdr:row>67</xdr:row>
      <xdr:rowOff>150389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81696"/>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122466</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6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150389</xdr:rowOff>
    </xdr:from>
    <xdr:to>
      <xdr:col>81</xdr:col>
      <xdr:colOff>133350</xdr:colOff>
      <xdr:row>67</xdr:row>
      <xdr:rowOff>150389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63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152523</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2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66146</xdr:rowOff>
    </xdr:from>
    <xdr:to>
      <xdr:col>81</xdr:col>
      <xdr:colOff>133350</xdr:colOff>
      <xdr:row>59</xdr:row>
      <xdr:rowOff>66146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81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146050</xdr:rowOff>
    </xdr:from>
    <xdr:to>
      <xdr:col>81</xdr:col>
      <xdr:colOff>44450</xdr:colOff>
      <xdr:row>60</xdr:row>
      <xdr:rowOff>170180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43305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70290</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700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98213</xdr:rowOff>
    </xdr:from>
    <xdr:to>
      <xdr:col>81</xdr:col>
      <xdr:colOff>95250</xdr:colOff>
      <xdr:row>63</xdr:row>
      <xdr:rowOff>28363</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117898</xdr:rowOff>
    </xdr:from>
    <xdr:to>
      <xdr:col>77</xdr:col>
      <xdr:colOff>44450</xdr:colOff>
      <xdr:row>60</xdr:row>
      <xdr:rowOff>146050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404898"/>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53975</xdr:rowOff>
    </xdr:from>
    <xdr:to>
      <xdr:col>77</xdr:col>
      <xdr:colOff>95250</xdr:colOff>
      <xdr:row>62</xdr:row>
      <xdr:rowOff>155575</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140352</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77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83714</xdr:rowOff>
    </xdr:from>
    <xdr:to>
      <xdr:col>72</xdr:col>
      <xdr:colOff>203200</xdr:colOff>
      <xdr:row>60</xdr:row>
      <xdr:rowOff>117898</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370714"/>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7726</xdr:rowOff>
    </xdr:from>
    <xdr:to>
      <xdr:col>73</xdr:col>
      <xdr:colOff>44450</xdr:colOff>
      <xdr:row>62</xdr:row>
      <xdr:rowOff>109326</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6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94103</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724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55563</xdr:rowOff>
    </xdr:from>
    <xdr:to>
      <xdr:col>68</xdr:col>
      <xdr:colOff>152400</xdr:colOff>
      <xdr:row>60</xdr:row>
      <xdr:rowOff>83714</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342563"/>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47943</xdr:rowOff>
    </xdr:from>
    <xdr:to>
      <xdr:col>68</xdr:col>
      <xdr:colOff>203200</xdr:colOff>
      <xdr:row>62</xdr:row>
      <xdr:rowOff>149543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134320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76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19791</xdr:rowOff>
    </xdr:from>
    <xdr:to>
      <xdr:col>64</xdr:col>
      <xdr:colOff>152400</xdr:colOff>
      <xdr:row>62</xdr:row>
      <xdr:rowOff>121391</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106168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73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119380</xdr:rowOff>
    </xdr:from>
    <xdr:to>
      <xdr:col>81</xdr:col>
      <xdr:colOff>95250</xdr:colOff>
      <xdr:row>61</xdr:row>
      <xdr:rowOff>49530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135907</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25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95250</xdr:rowOff>
    </xdr:from>
    <xdr:to>
      <xdr:col>77</xdr:col>
      <xdr:colOff>95250</xdr:colOff>
      <xdr:row>61</xdr:row>
      <xdr:rowOff>25400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35577</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67098</xdr:rowOff>
    </xdr:from>
    <xdr:to>
      <xdr:col>73</xdr:col>
      <xdr:colOff>44450</xdr:colOff>
      <xdr:row>60</xdr:row>
      <xdr:rowOff>168698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35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7425</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122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32914</xdr:rowOff>
    </xdr:from>
    <xdr:to>
      <xdr:col>68</xdr:col>
      <xdr:colOff>203200</xdr:colOff>
      <xdr:row>60</xdr:row>
      <xdr:rowOff>134514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31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144691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08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4763</xdr:rowOff>
    </xdr:from>
    <xdr:to>
      <xdr:col>64</xdr:col>
      <xdr:colOff>152400</xdr:colOff>
      <xdr:row>60</xdr:row>
      <xdr:rowOff>106363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29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116540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06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一部事務組合等の起こした地方債に充てたと認められる補助金又は負担金の減少、災害復旧費等に係る基準財政需要額の増加（交付税算入見込額）等に対し、元利償還金の額の増加、公営企業に要する地方債償還財源の増加、事業費補正により基準財政需要額に算入された公債費の減少、特定財源の額の減少が上回ったことにより、公債費（分子）が増加した。標準税収入額等の増加、事業費補正により基準財政需要額に算入された公債費の減少に対して、臨時財政対策債発行可能額の減少、普通交付税額の減少、災害復旧費等に係る基準財政需要額の増加（交付税算入見込額）等が上回ったことにより、標準財政規模から元利償還金等の基準財政需要額算入額を控除した額</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分母</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が減少した。</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145796</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116320"/>
          <a:ext cx="0" cy="1573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117873</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6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145796</xdr:rowOff>
    </xdr:from>
    <xdr:to>
      <xdr:col>81</xdr:col>
      <xdr:colOff>133350</xdr:colOff>
      <xdr:row>44</xdr:row>
      <xdr:rowOff>145796</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68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46990</xdr:rowOff>
    </xdr:from>
    <xdr:to>
      <xdr:col>81</xdr:col>
      <xdr:colOff>44450</xdr:colOff>
      <xdr:row>43</xdr:row>
      <xdr:rowOff>95250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741934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150639</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837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8382</xdr:rowOff>
    </xdr:from>
    <xdr:to>
      <xdr:col>77</xdr:col>
      <xdr:colOff>44450</xdr:colOff>
      <xdr:row>43</xdr:row>
      <xdr:rowOff>46990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738073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64787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112268</xdr:rowOff>
    </xdr:from>
    <xdr:to>
      <xdr:col>72</xdr:col>
      <xdr:colOff>203200</xdr:colOff>
      <xdr:row>43</xdr:row>
      <xdr:rowOff>8382</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731316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153416</xdr:rowOff>
    </xdr:from>
    <xdr:to>
      <xdr:col>73</xdr:col>
      <xdr:colOff>44450</xdr:colOff>
      <xdr:row>41</xdr:row>
      <xdr:rowOff>83566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93743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78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35052</xdr:rowOff>
    </xdr:from>
    <xdr:to>
      <xdr:col>68</xdr:col>
      <xdr:colOff>152400</xdr:colOff>
      <xdr:row>42</xdr:row>
      <xdr:rowOff>112268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723595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142003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151655</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44450</xdr:rowOff>
    </xdr:from>
    <xdr:to>
      <xdr:col>81</xdr:col>
      <xdr:colOff>95250</xdr:colOff>
      <xdr:row>43</xdr:row>
      <xdr:rowOff>146050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16527</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167640</xdr:rowOff>
    </xdr:from>
    <xdr:to>
      <xdr:col>77</xdr:col>
      <xdr:colOff>95250</xdr:colOff>
      <xdr:row>43</xdr:row>
      <xdr:rowOff>97790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82567</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4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129032</xdr:rowOff>
    </xdr:from>
    <xdr:to>
      <xdr:col>73</xdr:col>
      <xdr:colOff>44450</xdr:colOff>
      <xdr:row>43</xdr:row>
      <xdr:rowOff>59182</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3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43959</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41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61468</xdr:rowOff>
    </xdr:from>
    <xdr:to>
      <xdr:col>68</xdr:col>
      <xdr:colOff>203200</xdr:colOff>
      <xdr:row>42</xdr:row>
      <xdr:rowOff>163068</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147845</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34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155702</xdr:rowOff>
    </xdr:from>
    <xdr:to>
      <xdr:col>64</xdr:col>
      <xdr:colOff>152400</xdr:colOff>
      <xdr:row>42</xdr:row>
      <xdr:rowOff>85852</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70629</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地方債の現在高、退職手当負担見込額、組合負担等見込額が減少し、将来負担額が減少した。さらに充当可能基金、充当可能特定歳入の増加によって充当可能財源等の額が増加した。これにより、充当可能財源等控除後の将来負担額（分子）は減少となった。一方で標準財政規模の減少及び算入公債費等の増加により、算入公債費等の額控除後の標準財政規模（分母）も減少した。分子分母の双方が減少したが分子の減少割合が分母の減少割合を上回ったことにより、将来負担比率は低下した。今後、新規事業の実施などについて総点検を図るとともに、義務的経費の更なる削減検討を進め、加えて充当可能財源の確保を行い、財政の健全化を図る。</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76729</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70667"/>
          <a:ext cx="0" cy="14779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48806</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82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76729</xdr:rowOff>
    </xdr:from>
    <xdr:to>
      <xdr:col>81</xdr:col>
      <xdr:colOff>133350</xdr:colOff>
      <xdr:row>22</xdr:row>
      <xdr:rowOff>76729</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84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21590</xdr:rowOff>
    </xdr:from>
    <xdr:to>
      <xdr:col>81</xdr:col>
      <xdr:colOff>44450</xdr:colOff>
      <xdr:row>17</xdr:row>
      <xdr:rowOff>119592</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6179800" y="2764790"/>
          <a:ext cx="838200" cy="26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119592</xdr:rowOff>
    </xdr:from>
    <xdr:to>
      <xdr:col>77</xdr:col>
      <xdr:colOff>44450</xdr:colOff>
      <xdr:row>19</xdr:row>
      <xdr:rowOff>148696</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5290800" y="3034242"/>
          <a:ext cx="889000" cy="37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148696</xdr:rowOff>
    </xdr:from>
    <xdr:to>
      <xdr:col>72</xdr:col>
      <xdr:colOff>203200</xdr:colOff>
      <xdr:row>20</xdr:row>
      <xdr:rowOff>120015</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4401800" y="3406246"/>
          <a:ext cx="889000" cy="14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19579</xdr:rowOff>
    </xdr:from>
    <xdr:to>
      <xdr:col>73</xdr:col>
      <xdr:colOff>44450</xdr:colOff>
      <xdr:row>15</xdr:row>
      <xdr:rowOff>121179</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59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131356</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36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73766</xdr:rowOff>
    </xdr:from>
    <xdr:to>
      <xdr:col>68</xdr:col>
      <xdr:colOff>152400</xdr:colOff>
      <xdr:row>20</xdr:row>
      <xdr:rowOff>120015</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3512800" y="3502766"/>
          <a:ext cx="889000" cy="4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119063</xdr:rowOff>
    </xdr:from>
    <xdr:to>
      <xdr:col>68</xdr:col>
      <xdr:colOff>203200</xdr:colOff>
      <xdr:row>18</xdr:row>
      <xdr:rowOff>49213</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303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59390</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80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7938</xdr:rowOff>
    </xdr:from>
    <xdr:to>
      <xdr:col>64</xdr:col>
      <xdr:colOff>152400</xdr:colOff>
      <xdr:row>18</xdr:row>
      <xdr:rowOff>109538</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309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119715</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86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142240</xdr:rowOff>
    </xdr:from>
    <xdr:to>
      <xdr:col>81</xdr:col>
      <xdr:colOff>95250</xdr:colOff>
      <xdr:row>16</xdr:row>
      <xdr:rowOff>72390</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271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114317</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268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68792</xdr:rowOff>
    </xdr:from>
    <xdr:to>
      <xdr:col>77</xdr:col>
      <xdr:colOff>95250</xdr:colOff>
      <xdr:row>17</xdr:row>
      <xdr:rowOff>170392</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298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155169</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3069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97896</xdr:rowOff>
    </xdr:from>
    <xdr:to>
      <xdr:col>73</xdr:col>
      <xdr:colOff>44450</xdr:colOff>
      <xdr:row>20</xdr:row>
      <xdr:rowOff>28046</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335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12823</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344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69215</xdr:rowOff>
    </xdr:from>
    <xdr:to>
      <xdr:col>68</xdr:col>
      <xdr:colOff>203200</xdr:colOff>
      <xdr:row>20</xdr:row>
      <xdr:rowOff>170815</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349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155592</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358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22966</xdr:rowOff>
    </xdr:from>
    <xdr:to>
      <xdr:col>64</xdr:col>
      <xdr:colOff>152400</xdr:colOff>
      <xdr:row>20</xdr:row>
      <xdr:rowOff>124566</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345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109343</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353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静岡県森町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17,431
16,999
133.91
10,727,685
9,930,548
705,332
5,443,890
8,692,392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年度は、再算定により普通交付税が増加したことで人件費に係る経常収支比率が低下し、令和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年度の人件費に係る経常収支比率は、人事院勧告に基づく給料改正や臨時財政対策債の減により上昇した。</a:t>
          </a:r>
        </a:p>
        <a:p>
          <a:r>
            <a:rPr kumimoji="1" lang="ja-JP" altLang="en-US" sz="1200">
              <a:latin typeface="ＭＳ Ｐゴシック" panose="020B0600070205080204" pitchFamily="50" charset="-128"/>
              <a:ea typeface="ＭＳ Ｐゴシック" panose="020B0600070205080204" pitchFamily="50" charset="-128"/>
            </a:rPr>
            <a:t>　今後、組織機構改革をはじめ、技能労務職員の退職不補充、定数管理・給与の適正化、業務の委託化の推進などを図り、引き続き簡素で効率的な執行体制の確保を図り適切な定員管理に努める。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168148</xdr:rowOff>
    </xdr:from>
    <xdr:to>
      <xdr:col>24</xdr:col>
      <xdr:colOff>25400</xdr:colOff>
      <xdr:row>40</xdr:row>
      <xdr:rowOff>131572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97448"/>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103649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131572</xdr:rowOff>
    </xdr:from>
    <xdr:to>
      <xdr:col>24</xdr:col>
      <xdr:colOff>114300</xdr:colOff>
      <xdr:row>40</xdr:row>
      <xdr:rowOff>131572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83075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4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168148</xdr:rowOff>
    </xdr:from>
    <xdr:to>
      <xdr:col>24</xdr:col>
      <xdr:colOff>114300</xdr:colOff>
      <xdr:row>34</xdr:row>
      <xdr:rowOff>168148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9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147574</xdr:rowOff>
    </xdr:from>
    <xdr:to>
      <xdr:col>24</xdr:col>
      <xdr:colOff>25400</xdr:colOff>
      <xdr:row>36</xdr:row>
      <xdr:rowOff>44704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14832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89425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147574</xdr:rowOff>
    </xdr:from>
    <xdr:to>
      <xdr:col>19</xdr:col>
      <xdr:colOff>187325</xdr:colOff>
      <xdr:row>36</xdr:row>
      <xdr:rowOff>35560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14832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62484</xdr:rowOff>
    </xdr:from>
    <xdr:to>
      <xdr:col>20</xdr:col>
      <xdr:colOff>38100</xdr:colOff>
      <xdr:row>36</xdr:row>
      <xdr:rowOff>164084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148861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35560</xdr:rowOff>
    </xdr:from>
    <xdr:to>
      <xdr:col>15</xdr:col>
      <xdr:colOff>98425</xdr:colOff>
      <xdr:row>36</xdr:row>
      <xdr:rowOff>136144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20776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62992</xdr:rowOff>
    </xdr:from>
    <xdr:to>
      <xdr:col>11</xdr:col>
      <xdr:colOff>9525</xdr:colOff>
      <xdr:row>36</xdr:row>
      <xdr:rowOff>136144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3519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71628</xdr:rowOff>
    </xdr:from>
    <xdr:to>
      <xdr:col>11</xdr:col>
      <xdr:colOff>60325</xdr:colOff>
      <xdr:row>37</xdr:row>
      <xdr:rowOff>1778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11955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71628</xdr:rowOff>
    </xdr:from>
    <xdr:to>
      <xdr:col>6</xdr:col>
      <xdr:colOff>171450</xdr:colOff>
      <xdr:row>37</xdr:row>
      <xdr:rowOff>1778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158005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165354</xdr:rowOff>
    </xdr:from>
    <xdr:to>
      <xdr:col>24</xdr:col>
      <xdr:colOff>76200</xdr:colOff>
      <xdr:row>36</xdr:row>
      <xdr:rowOff>95504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10431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1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96774</xdr:rowOff>
    </xdr:from>
    <xdr:to>
      <xdr:col>20</xdr:col>
      <xdr:colOff>38100</xdr:colOff>
      <xdr:row>36</xdr:row>
      <xdr:rowOff>26924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37101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6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156210</xdr:rowOff>
    </xdr:from>
    <xdr:to>
      <xdr:col>15</xdr:col>
      <xdr:colOff>149225</xdr:colOff>
      <xdr:row>36</xdr:row>
      <xdr:rowOff>86360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96537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85344</xdr:rowOff>
    </xdr:from>
    <xdr:to>
      <xdr:col>11</xdr:col>
      <xdr:colOff>60325</xdr:colOff>
      <xdr:row>37</xdr:row>
      <xdr:rowOff>15494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271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xdr:rowOff>
    </xdr:from>
    <xdr:to>
      <xdr:col>6</xdr:col>
      <xdr:colOff>171450</xdr:colOff>
      <xdr:row>36</xdr:row>
      <xdr:rowOff>113792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123969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近年、類似団体に比べ、低い数値で推移をしており、令和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年度は、類似団体に比べ</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ポイント下回っているが、光熱水費等の増加により前年に比べ上昇した。</a:t>
          </a:r>
        </a:p>
        <a:p>
          <a:r>
            <a:rPr kumimoji="1" lang="ja-JP" altLang="en-US" sz="1300">
              <a:latin typeface="ＭＳ Ｐゴシック" panose="020B0600070205080204" pitchFamily="50" charset="-128"/>
              <a:ea typeface="ＭＳ Ｐゴシック" panose="020B0600070205080204" pitchFamily="50" charset="-128"/>
            </a:rPr>
            <a:t>　今後、設備等の修繕、各種調査、計画策定業務委託、物品等のリースの増加に伴う物件費の増加が見込まれるので、計画的で早期の修繕を図るなど、効果的な対策を行う。</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85090</xdr:rowOff>
    </xdr:from>
    <xdr:to>
      <xdr:col>82</xdr:col>
      <xdr:colOff>107950</xdr:colOff>
      <xdr:row>21</xdr:row>
      <xdr:rowOff>31750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656840"/>
          <a:ext cx="0" cy="975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3827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31750</xdr:rowOff>
    </xdr:from>
    <xdr:to>
      <xdr:col>82</xdr:col>
      <xdr:colOff>196850</xdr:colOff>
      <xdr:row>21</xdr:row>
      <xdr:rowOff>31750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3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400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85090</xdr:rowOff>
    </xdr:from>
    <xdr:to>
      <xdr:col>82</xdr:col>
      <xdr:colOff>196850</xdr:colOff>
      <xdr:row>15</xdr:row>
      <xdr:rowOff>85090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65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119380</xdr:rowOff>
    </xdr:from>
    <xdr:to>
      <xdr:col>82</xdr:col>
      <xdr:colOff>107950</xdr:colOff>
      <xdr:row>15</xdr:row>
      <xdr:rowOff>92710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51968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132097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7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160020</xdr:rowOff>
    </xdr:from>
    <xdr:to>
      <xdr:col>82</xdr:col>
      <xdr:colOff>158750</xdr:colOff>
      <xdr:row>17</xdr:row>
      <xdr:rowOff>90170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58420</xdr:rowOff>
    </xdr:from>
    <xdr:to>
      <xdr:col>78</xdr:col>
      <xdr:colOff>69850</xdr:colOff>
      <xdr:row>14</xdr:row>
      <xdr:rowOff>119380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4587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83820</xdr:rowOff>
    </xdr:from>
    <xdr:to>
      <xdr:col>78</xdr:col>
      <xdr:colOff>120650</xdr:colOff>
      <xdr:row>17</xdr:row>
      <xdr:rowOff>13970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170197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91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161290</xdr:rowOff>
    </xdr:from>
    <xdr:to>
      <xdr:col>73</xdr:col>
      <xdr:colOff>180975</xdr:colOff>
      <xdr:row>14</xdr:row>
      <xdr:rowOff>58420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3901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83820</xdr:rowOff>
    </xdr:from>
    <xdr:to>
      <xdr:col>74</xdr:col>
      <xdr:colOff>31750</xdr:colOff>
      <xdr:row>17</xdr:row>
      <xdr:rowOff>13970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170197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161290</xdr:rowOff>
    </xdr:from>
    <xdr:to>
      <xdr:col>69</xdr:col>
      <xdr:colOff>92075</xdr:colOff>
      <xdr:row>15</xdr:row>
      <xdr:rowOff>69850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39014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91440</xdr:rowOff>
    </xdr:from>
    <xdr:to>
      <xdr:col>69</xdr:col>
      <xdr:colOff>142875</xdr:colOff>
      <xdr:row>17</xdr:row>
      <xdr:rowOff>21590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6367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99060</xdr:rowOff>
    </xdr:from>
    <xdr:to>
      <xdr:col>65</xdr:col>
      <xdr:colOff>53975</xdr:colOff>
      <xdr:row>17</xdr:row>
      <xdr:rowOff>29210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13987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41910</xdr:rowOff>
    </xdr:from>
    <xdr:to>
      <xdr:col>82</xdr:col>
      <xdr:colOff>158750</xdr:colOff>
      <xdr:row>15</xdr:row>
      <xdr:rowOff>143510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121937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52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68580</xdr:rowOff>
    </xdr:from>
    <xdr:to>
      <xdr:col>78</xdr:col>
      <xdr:colOff>120650</xdr:colOff>
      <xdr:row>14</xdr:row>
      <xdr:rowOff>170180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46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8907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23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7620</xdr:rowOff>
    </xdr:from>
    <xdr:to>
      <xdr:col>74</xdr:col>
      <xdr:colOff>31750</xdr:colOff>
      <xdr:row>14</xdr:row>
      <xdr:rowOff>109220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4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119397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17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110490</xdr:rowOff>
    </xdr:from>
    <xdr:to>
      <xdr:col>69</xdr:col>
      <xdr:colOff>142875</xdr:colOff>
      <xdr:row>14</xdr:row>
      <xdr:rowOff>40640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50817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19050</xdr:rowOff>
    </xdr:from>
    <xdr:to>
      <xdr:col>65</xdr:col>
      <xdr:colOff>53975</xdr:colOff>
      <xdr:row>15</xdr:row>
      <xdr:rowOff>120650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130827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年度の扶助費に係る経常収支比率は、臨時財政対策債の減により上昇した。扶助費に係る経常収支比率は類似団体平均を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ポイント下回っているが、依然として障害者福祉関係費、児童手当、医療費助成は高い水準を維持している。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29028</xdr:rowOff>
    </xdr:from>
    <xdr:to>
      <xdr:col>24</xdr:col>
      <xdr:colOff>25400</xdr:colOff>
      <xdr:row>61</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8944428"/>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115405</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68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29028</xdr:rowOff>
    </xdr:from>
    <xdr:to>
      <xdr:col>24</xdr:col>
      <xdr:colOff>114300</xdr:colOff>
      <xdr:row>52</xdr:row>
      <xdr:rowOff>29028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894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102507</xdr:rowOff>
    </xdr:from>
    <xdr:to>
      <xdr:col>24</xdr:col>
      <xdr:colOff>25400</xdr:colOff>
      <xdr:row>55</xdr:row>
      <xdr:rowOff>167822</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53225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121755</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51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149678</xdr:rowOff>
    </xdr:from>
    <xdr:to>
      <xdr:col>24</xdr:col>
      <xdr:colOff>76200</xdr:colOff>
      <xdr:row>56</xdr:row>
      <xdr:rowOff>79828</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102507</xdr:rowOff>
    </xdr:from>
    <xdr:to>
      <xdr:col>19</xdr:col>
      <xdr:colOff>187325</xdr:colOff>
      <xdr:row>55</xdr:row>
      <xdr:rowOff>102507</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5322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102507</xdr:rowOff>
    </xdr:from>
    <xdr:to>
      <xdr:col>15</xdr:col>
      <xdr:colOff>98425</xdr:colOff>
      <xdr:row>56</xdr:row>
      <xdr:rowOff>29028</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5322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117022</xdr:rowOff>
    </xdr:from>
    <xdr:to>
      <xdr:col>15</xdr:col>
      <xdr:colOff>149225</xdr:colOff>
      <xdr:row>56</xdr:row>
      <xdr:rowOff>47172</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31949</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56</xdr:row>
      <xdr:rowOff>29028</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4996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43543</xdr:rowOff>
    </xdr:from>
    <xdr:to>
      <xdr:col>11</xdr:col>
      <xdr:colOff>60325</xdr:colOff>
      <xdr:row>56</xdr:row>
      <xdr:rowOff>145143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129920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113592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117022</xdr:rowOff>
    </xdr:from>
    <xdr:to>
      <xdr:col>24</xdr:col>
      <xdr:colOff>76200</xdr:colOff>
      <xdr:row>56</xdr:row>
      <xdr:rowOff>47172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133549</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39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51707</xdr:rowOff>
    </xdr:from>
    <xdr:to>
      <xdr:col>20</xdr:col>
      <xdr:colOff>38100</xdr:colOff>
      <xdr:row>55</xdr:row>
      <xdr:rowOff>153307</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163484</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51707</xdr:rowOff>
    </xdr:from>
    <xdr:to>
      <xdr:col>15</xdr:col>
      <xdr:colOff>149225</xdr:colOff>
      <xdr:row>55</xdr:row>
      <xdr:rowOff>153307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163484</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149678</xdr:rowOff>
    </xdr:from>
    <xdr:to>
      <xdr:col>11</xdr:col>
      <xdr:colOff>60325</xdr:colOff>
      <xdr:row>56</xdr:row>
      <xdr:rowOff>79828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90005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その他に係る経常収支比率は、繰出金や維持補修費などが含まれ、類似団体平均</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維持補修費については、今後、老朽化施設の修繕などにより増加することが予想されるため、計画的で早期の修繕を図るなど、効果的な対策を行う。</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110672</xdr:rowOff>
    </xdr:from>
    <xdr:to>
      <xdr:col>82</xdr:col>
      <xdr:colOff>107950</xdr:colOff>
      <xdr:row>61</xdr:row>
      <xdr:rowOff>15422</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26072"/>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158949</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15422</xdr:rowOff>
    </xdr:from>
    <xdr:to>
      <xdr:col>82</xdr:col>
      <xdr:colOff>196850</xdr:colOff>
      <xdr:row>61</xdr:row>
      <xdr:rowOff>15422</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25599</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110672</xdr:rowOff>
    </xdr:from>
    <xdr:to>
      <xdr:col>82</xdr:col>
      <xdr:colOff>196850</xdr:colOff>
      <xdr:row>52</xdr:row>
      <xdr:rowOff>110672</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78015</xdr:rowOff>
    </xdr:from>
    <xdr:to>
      <xdr:col>82</xdr:col>
      <xdr:colOff>107950</xdr:colOff>
      <xdr:row>56</xdr:row>
      <xdr:rowOff>132443</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679215"/>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62792</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3210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46265</xdr:rowOff>
    </xdr:from>
    <xdr:to>
      <xdr:col>82</xdr:col>
      <xdr:colOff>158750</xdr:colOff>
      <xdr:row>55</xdr:row>
      <xdr:rowOff>147865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78015</xdr:rowOff>
    </xdr:from>
    <xdr:to>
      <xdr:col>78</xdr:col>
      <xdr:colOff>69850</xdr:colOff>
      <xdr:row>57</xdr:row>
      <xdr:rowOff>58965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67921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68035</xdr:rowOff>
    </xdr:from>
    <xdr:to>
      <xdr:col>78</xdr:col>
      <xdr:colOff>120650</xdr:colOff>
      <xdr:row>55</xdr:row>
      <xdr:rowOff>169635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8362</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58965</xdr:rowOff>
    </xdr:from>
    <xdr:to>
      <xdr:col>73</xdr:col>
      <xdr:colOff>180975</xdr:colOff>
      <xdr:row>57</xdr:row>
      <xdr:rowOff>113393</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8316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89807</xdr:rowOff>
    </xdr:from>
    <xdr:to>
      <xdr:col>74</xdr:col>
      <xdr:colOff>31750</xdr:colOff>
      <xdr:row>56</xdr:row>
      <xdr:rowOff>19957</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30134</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15422</xdr:rowOff>
    </xdr:from>
    <xdr:to>
      <xdr:col>69</xdr:col>
      <xdr:colOff>92075</xdr:colOff>
      <xdr:row>57</xdr:row>
      <xdr:rowOff>113393</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7880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155122</xdr:rowOff>
    </xdr:from>
    <xdr:to>
      <xdr:col>69</xdr:col>
      <xdr:colOff>142875</xdr:colOff>
      <xdr:row>56</xdr:row>
      <xdr:rowOff>85272</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58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95449</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38100</xdr:rowOff>
    </xdr:from>
    <xdr:to>
      <xdr:col>65</xdr:col>
      <xdr:colOff>53975</xdr:colOff>
      <xdr:row>56</xdr:row>
      <xdr:rowOff>139700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149877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81643</xdr:rowOff>
    </xdr:from>
    <xdr:to>
      <xdr:col>82</xdr:col>
      <xdr:colOff>158750</xdr:colOff>
      <xdr:row>57</xdr:row>
      <xdr:rowOff>11793</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53720</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65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27215</xdr:rowOff>
    </xdr:from>
    <xdr:to>
      <xdr:col>78</xdr:col>
      <xdr:colOff>120650</xdr:colOff>
      <xdr:row>56</xdr:row>
      <xdr:rowOff>128815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113592</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8165</xdr:rowOff>
    </xdr:from>
    <xdr:to>
      <xdr:col>74</xdr:col>
      <xdr:colOff>31750</xdr:colOff>
      <xdr:row>57</xdr:row>
      <xdr:rowOff>109765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62593</xdr:rowOff>
    </xdr:from>
    <xdr:to>
      <xdr:col>69</xdr:col>
      <xdr:colOff>142875</xdr:colOff>
      <xdr:row>57</xdr:row>
      <xdr:rowOff>164193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148970</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136072</xdr:rowOff>
    </xdr:from>
    <xdr:to>
      <xdr:col>65</xdr:col>
      <xdr:colOff>53975</xdr:colOff>
      <xdr:row>57</xdr:row>
      <xdr:rowOff>66222</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50999</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類似団体平均を大幅に上回っているが、これは病院事業・水道事業への繰出金や、一部事務組合への負担金などが多額になっているためである。</a:t>
          </a:r>
        </a:p>
        <a:p>
          <a:r>
            <a:rPr kumimoji="1" lang="ja-JP" altLang="en-US" sz="1300">
              <a:latin typeface="ＭＳ Ｐゴシック" panose="020B0600070205080204" pitchFamily="50" charset="-128"/>
              <a:ea typeface="ＭＳ Ｐゴシック" panose="020B0600070205080204" pitchFamily="50" charset="-128"/>
            </a:rPr>
            <a:t>　病院事業については、「公立森町病院経営強化プラン」に基づき、更なる地域医療の充実と経営改善を図っていく。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104140</xdr:rowOff>
    </xdr:from>
    <xdr:to>
      <xdr:col>82</xdr:col>
      <xdr:colOff>107950</xdr:colOff>
      <xdr:row>39</xdr:row>
      <xdr:rowOff>133858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33440"/>
          <a:ext cx="0" cy="886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105935</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79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133858</xdr:rowOff>
    </xdr:from>
    <xdr:to>
      <xdr:col>82</xdr:col>
      <xdr:colOff>196850</xdr:colOff>
      <xdr:row>39</xdr:row>
      <xdr:rowOff>133858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820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19067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7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104140</xdr:rowOff>
    </xdr:from>
    <xdr:to>
      <xdr:col>82</xdr:col>
      <xdr:colOff>196850</xdr:colOff>
      <xdr:row>34</xdr:row>
      <xdr:rowOff>104140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3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136144</xdr:rowOff>
    </xdr:from>
    <xdr:to>
      <xdr:col>82</xdr:col>
      <xdr:colOff>107950</xdr:colOff>
      <xdr:row>39</xdr:row>
      <xdr:rowOff>97282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651244"/>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3573</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136144</xdr:rowOff>
    </xdr:from>
    <xdr:to>
      <xdr:col>78</xdr:col>
      <xdr:colOff>69850</xdr:colOff>
      <xdr:row>40</xdr:row>
      <xdr:rowOff>3556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651244"/>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117348</xdr:rowOff>
    </xdr:from>
    <xdr:to>
      <xdr:col>78</xdr:col>
      <xdr:colOff>120650</xdr:colOff>
      <xdr:row>37</xdr:row>
      <xdr:rowOff>47498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57675</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92710</xdr:rowOff>
    </xdr:from>
    <xdr:to>
      <xdr:col>73</xdr:col>
      <xdr:colOff>180975</xdr:colOff>
      <xdr:row>40</xdr:row>
      <xdr:rowOff>3556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77926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121683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14986</xdr:rowOff>
    </xdr:from>
    <xdr:to>
      <xdr:col>69</xdr:col>
      <xdr:colOff>92075</xdr:colOff>
      <xdr:row>39</xdr:row>
      <xdr:rowOff>92710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70153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112539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46482</xdr:rowOff>
    </xdr:from>
    <xdr:to>
      <xdr:col>82</xdr:col>
      <xdr:colOff>158750</xdr:colOff>
      <xdr:row>39</xdr:row>
      <xdr:rowOff>148082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73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126509</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641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85344</xdr:rowOff>
    </xdr:from>
    <xdr:to>
      <xdr:col>78</xdr:col>
      <xdr:colOff>120650</xdr:colOff>
      <xdr:row>39</xdr:row>
      <xdr:rowOff>15494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271</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686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124206</xdr:rowOff>
    </xdr:from>
    <xdr:to>
      <xdr:col>74</xdr:col>
      <xdr:colOff>31750</xdr:colOff>
      <xdr:row>40</xdr:row>
      <xdr:rowOff>54356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81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39133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89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41910</xdr:rowOff>
    </xdr:from>
    <xdr:to>
      <xdr:col>69</xdr:col>
      <xdr:colOff>142875</xdr:colOff>
      <xdr:row>39</xdr:row>
      <xdr:rowOff>143510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128287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135636</xdr:rowOff>
    </xdr:from>
    <xdr:to>
      <xdr:col>65</xdr:col>
      <xdr:colOff>53975</xdr:colOff>
      <xdr:row>39</xdr:row>
      <xdr:rowOff>65786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65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50563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73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臨時財政対策債等の元金償還開始により、公債費に係る経常収支比率は上昇した。今後、公共施設等適正管理推進事業債等の元金償還開始により増加が見込まれ、さらには今後の課題となる老朽化施設の修繕などが加わり、厳しい財政状況が予想されるため、地方債発行の抑制に努め、毎年度の起債の償還が平準化するよう適切な地方債管理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79</xdr:row>
      <xdr:rowOff>92711</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631420"/>
          <a:ext cx="0" cy="1005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64788</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6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92711</xdr:rowOff>
    </xdr:from>
    <xdr:to>
      <xdr:col>24</xdr:col>
      <xdr:colOff>114300</xdr:colOff>
      <xdr:row>79</xdr:row>
      <xdr:rowOff>92711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63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56135</xdr:rowOff>
    </xdr:from>
    <xdr:to>
      <xdr:col>24</xdr:col>
      <xdr:colOff>25400</xdr:colOff>
      <xdr:row>77</xdr:row>
      <xdr:rowOff>124713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3257785"/>
          <a:ext cx="8382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53864</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56135</xdr:rowOff>
    </xdr:from>
    <xdr:to>
      <xdr:col>19</xdr:col>
      <xdr:colOff>187325</xdr:colOff>
      <xdr:row>77</xdr:row>
      <xdr:rowOff>65278</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25778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14478</xdr:rowOff>
    </xdr:from>
    <xdr:to>
      <xdr:col>20</xdr:col>
      <xdr:colOff>38100</xdr:colOff>
      <xdr:row>77</xdr:row>
      <xdr:rowOff>116078</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100855</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30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65278</xdr:rowOff>
    </xdr:from>
    <xdr:to>
      <xdr:col>15</xdr:col>
      <xdr:colOff>98425</xdr:colOff>
      <xdr:row>77</xdr:row>
      <xdr:rowOff>106426</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32669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60198</xdr:rowOff>
    </xdr:from>
    <xdr:to>
      <xdr:col>15</xdr:col>
      <xdr:colOff>149225</xdr:colOff>
      <xdr:row>77</xdr:row>
      <xdr:rowOff>161798</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146575</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14987</xdr:rowOff>
    </xdr:from>
    <xdr:to>
      <xdr:col>11</xdr:col>
      <xdr:colOff>9525</xdr:colOff>
      <xdr:row>77</xdr:row>
      <xdr:rowOff>106426</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20800" y="13216637"/>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83058</xdr:rowOff>
    </xdr:from>
    <xdr:to>
      <xdr:col>11</xdr:col>
      <xdr:colOff>60325</xdr:colOff>
      <xdr:row>78</xdr:row>
      <xdr:rowOff>13208</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169435</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83058</xdr:rowOff>
    </xdr:from>
    <xdr:to>
      <xdr:col>6</xdr:col>
      <xdr:colOff>171450</xdr:colOff>
      <xdr:row>78</xdr:row>
      <xdr:rowOff>13208</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169435</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73913</xdr:rowOff>
    </xdr:from>
    <xdr:to>
      <xdr:col>24</xdr:col>
      <xdr:colOff>76200</xdr:colOff>
      <xdr:row>78</xdr:row>
      <xdr:rowOff>4063</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45990</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5335</xdr:rowOff>
    </xdr:from>
    <xdr:to>
      <xdr:col>20</xdr:col>
      <xdr:colOff>38100</xdr:colOff>
      <xdr:row>77</xdr:row>
      <xdr:rowOff>106935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117112</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14478</xdr:rowOff>
    </xdr:from>
    <xdr:to>
      <xdr:col>15</xdr:col>
      <xdr:colOff>149225</xdr:colOff>
      <xdr:row>77</xdr:row>
      <xdr:rowOff>116078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126255</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55626</xdr:rowOff>
    </xdr:from>
    <xdr:to>
      <xdr:col>11</xdr:col>
      <xdr:colOff>60325</xdr:colOff>
      <xdr:row>77</xdr:row>
      <xdr:rowOff>157226</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167403</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75963</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年度は、普通交付税が再算定により増加したことで低下したが、令和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年度は、光熱水費の増加や臨時財政対策債の減少により上昇した。今後、「公立森町病院経営強化プラン」に掲げる取り組みを通して、経常経費の削減を行い、普通会計の負担を減らしていくように努める。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88900</xdr:rowOff>
    </xdr:from>
    <xdr:to>
      <xdr:col>82</xdr:col>
      <xdr:colOff>107950</xdr:colOff>
      <xdr:row>80</xdr:row>
      <xdr:rowOff>58420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4333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3827</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17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88900</xdr:rowOff>
    </xdr:from>
    <xdr:to>
      <xdr:col>82</xdr:col>
      <xdr:colOff>196850</xdr:colOff>
      <xdr:row>72</xdr:row>
      <xdr:rowOff>88900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43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81280</xdr:rowOff>
    </xdr:from>
    <xdr:to>
      <xdr:col>82</xdr:col>
      <xdr:colOff>107950</xdr:colOff>
      <xdr:row>77</xdr:row>
      <xdr:rowOff>115570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2768580"/>
          <a:ext cx="838200" cy="54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119397</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806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102870</xdr:rowOff>
    </xdr:from>
    <xdr:to>
      <xdr:col>82</xdr:col>
      <xdr:colOff>158750</xdr:colOff>
      <xdr:row>76</xdr:row>
      <xdr:rowOff>33020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296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81280</xdr:rowOff>
    </xdr:from>
    <xdr:to>
      <xdr:col>78</xdr:col>
      <xdr:colOff>69850</xdr:colOff>
      <xdr:row>77</xdr:row>
      <xdr:rowOff>62230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2768580"/>
          <a:ext cx="8890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45720</xdr:rowOff>
    </xdr:from>
    <xdr:to>
      <xdr:col>78</xdr:col>
      <xdr:colOff>120650</xdr:colOff>
      <xdr:row>74</xdr:row>
      <xdr:rowOff>147320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273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132097</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819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62230</xdr:rowOff>
    </xdr:from>
    <xdr:to>
      <xdr:col>73</xdr:col>
      <xdr:colOff>180975</xdr:colOff>
      <xdr:row>77</xdr:row>
      <xdr:rowOff>107950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32638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64770</xdr:rowOff>
    </xdr:from>
    <xdr:to>
      <xdr:col>74</xdr:col>
      <xdr:colOff>31750</xdr:colOff>
      <xdr:row>75</xdr:row>
      <xdr:rowOff>166370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5097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149861</xdr:rowOff>
    </xdr:from>
    <xdr:to>
      <xdr:col>69</xdr:col>
      <xdr:colOff>92075</xdr:colOff>
      <xdr:row>77</xdr:row>
      <xdr:rowOff>107950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180061"/>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87630</xdr:rowOff>
    </xdr:from>
    <xdr:to>
      <xdr:col>69</xdr:col>
      <xdr:colOff>142875</xdr:colOff>
      <xdr:row>76</xdr:row>
      <xdr:rowOff>17780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27957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80010</xdr:rowOff>
    </xdr:from>
    <xdr:to>
      <xdr:col>65</xdr:col>
      <xdr:colOff>53975</xdr:colOff>
      <xdr:row>76</xdr:row>
      <xdr:rowOff>10161</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29387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20337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36847</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30480</xdr:rowOff>
    </xdr:from>
    <xdr:to>
      <xdr:col>78</xdr:col>
      <xdr:colOff>120650</xdr:colOff>
      <xdr:row>74</xdr:row>
      <xdr:rowOff>132080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142257</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248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11430</xdr:rowOff>
    </xdr:from>
    <xdr:to>
      <xdr:col>74</xdr:col>
      <xdr:colOff>31750</xdr:colOff>
      <xdr:row>77</xdr:row>
      <xdr:rowOff>113030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97807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57150</xdr:rowOff>
    </xdr:from>
    <xdr:to>
      <xdr:col>69</xdr:col>
      <xdr:colOff>142875</xdr:colOff>
      <xdr:row>77</xdr:row>
      <xdr:rowOff>158750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143527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13988</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静岡県森町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109474</xdr:rowOff>
    </xdr:from>
    <xdr:to>
      <xdr:col>29</xdr:col>
      <xdr:colOff>127000</xdr:colOff>
      <xdr:row>19</xdr:row>
      <xdr:rowOff>136775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43049"/>
          <a:ext cx="0" cy="1398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108852</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1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136775</xdr:rowOff>
    </xdr:from>
    <xdr:to>
      <xdr:col>30</xdr:col>
      <xdr:colOff>25400</xdr:colOff>
      <xdr:row>19</xdr:row>
      <xdr:rowOff>136775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419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24401</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86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109474</xdr:rowOff>
    </xdr:from>
    <xdr:to>
      <xdr:col>30</xdr:col>
      <xdr:colOff>25400</xdr:colOff>
      <xdr:row>11</xdr:row>
      <xdr:rowOff>109474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430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20500</xdr:rowOff>
    </xdr:from>
    <xdr:to>
      <xdr:col>29</xdr:col>
      <xdr:colOff>127000</xdr:colOff>
      <xdr:row>17</xdr:row>
      <xdr:rowOff>81340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982775"/>
          <a:ext cx="647700" cy="608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122799</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570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106272</xdr:rowOff>
    </xdr:from>
    <xdr:to>
      <xdr:col>29</xdr:col>
      <xdr:colOff>177800</xdr:colOff>
      <xdr:row>16</xdr:row>
      <xdr:rowOff>36422</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25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81340</xdr:rowOff>
    </xdr:from>
    <xdr:to>
      <xdr:col>26</xdr:col>
      <xdr:colOff>50800</xdr:colOff>
      <xdr:row>17</xdr:row>
      <xdr:rowOff>115744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043615"/>
          <a:ext cx="698500" cy="34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154359</xdr:rowOff>
    </xdr:from>
    <xdr:to>
      <xdr:col>26</xdr:col>
      <xdr:colOff>101600</xdr:colOff>
      <xdr:row>16</xdr:row>
      <xdr:rowOff>84509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7737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94686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542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115744</xdr:rowOff>
    </xdr:from>
    <xdr:to>
      <xdr:col>22</xdr:col>
      <xdr:colOff>114300</xdr:colOff>
      <xdr:row>18</xdr:row>
      <xdr:rowOff>18181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078019"/>
          <a:ext cx="698500" cy="73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57858</xdr:rowOff>
    </xdr:from>
    <xdr:to>
      <xdr:col>22</xdr:col>
      <xdr:colOff>165100</xdr:colOff>
      <xdr:row>16</xdr:row>
      <xdr:rowOff>159458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48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169635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617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18181</xdr:rowOff>
    </xdr:from>
    <xdr:to>
      <xdr:col>18</xdr:col>
      <xdr:colOff>177800</xdr:colOff>
      <xdr:row>18</xdr:row>
      <xdr:rowOff>89014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151906"/>
          <a:ext cx="698500" cy="708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66234</xdr:rowOff>
    </xdr:from>
    <xdr:to>
      <xdr:col>19</xdr:col>
      <xdr:colOff>38100</xdr:colOff>
      <xdr:row>16</xdr:row>
      <xdr:rowOff>167834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570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6561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62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74954</xdr:rowOff>
    </xdr:from>
    <xdr:to>
      <xdr:col>15</xdr:col>
      <xdr:colOff>101600</xdr:colOff>
      <xdr:row>17</xdr:row>
      <xdr:rowOff>5104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65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15281</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63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141150</xdr:rowOff>
    </xdr:from>
    <xdr:to>
      <xdr:col>29</xdr:col>
      <xdr:colOff>177800</xdr:colOff>
      <xdr:row>17</xdr:row>
      <xdr:rowOff>71300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31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113227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9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30540</xdr:rowOff>
    </xdr:from>
    <xdr:to>
      <xdr:col>26</xdr:col>
      <xdr:colOff>101600</xdr:colOff>
      <xdr:row>17</xdr:row>
      <xdr:rowOff>132140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92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116917</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079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64944</xdr:rowOff>
    </xdr:from>
    <xdr:to>
      <xdr:col>22</xdr:col>
      <xdr:colOff>165100</xdr:colOff>
      <xdr:row>17</xdr:row>
      <xdr:rowOff>166544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27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151321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11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138831</xdr:rowOff>
    </xdr:from>
    <xdr:to>
      <xdr:col>19</xdr:col>
      <xdr:colOff>38100</xdr:colOff>
      <xdr:row>18</xdr:row>
      <xdr:rowOff>68981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01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53758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187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38214</xdr:rowOff>
    </xdr:from>
    <xdr:to>
      <xdr:col>15</xdr:col>
      <xdr:colOff>101600</xdr:colOff>
      <xdr:row>18</xdr:row>
      <xdr:rowOff>139814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71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124591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10802</xdr:rowOff>
    </xdr:from>
    <xdr:to>
      <xdr:col>29</xdr:col>
      <xdr:colOff>127000</xdr:colOff>
      <xdr:row>38</xdr:row>
      <xdr:rowOff>121948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78252"/>
          <a:ext cx="0" cy="13112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94025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121948</xdr:rowOff>
    </xdr:from>
    <xdr:to>
      <xdr:col>30</xdr:col>
      <xdr:colOff>25400</xdr:colOff>
      <xdr:row>38</xdr:row>
      <xdr:rowOff>121948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895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97179</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21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10802</xdr:rowOff>
    </xdr:from>
    <xdr:to>
      <xdr:col>30</xdr:col>
      <xdr:colOff>25400</xdr:colOff>
      <xdr:row>34</xdr:row>
      <xdr:rowOff>10802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78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49207</xdr:rowOff>
    </xdr:from>
    <xdr:to>
      <xdr:col>29</xdr:col>
      <xdr:colOff>127000</xdr:colOff>
      <xdr:row>35</xdr:row>
      <xdr:rowOff>84320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659557"/>
          <a:ext cx="647700" cy="351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199130</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094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227053</xdr:rowOff>
    </xdr:from>
    <xdr:to>
      <xdr:col>29</xdr:col>
      <xdr:colOff>177800</xdr:colOff>
      <xdr:row>35</xdr:row>
      <xdr:rowOff>328653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374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84320</xdr:rowOff>
    </xdr:from>
    <xdr:to>
      <xdr:col>26</xdr:col>
      <xdr:colOff>50800</xdr:colOff>
      <xdr:row>35</xdr:row>
      <xdr:rowOff>142111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694670"/>
          <a:ext cx="698500" cy="57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267995</xdr:rowOff>
    </xdr:from>
    <xdr:to>
      <xdr:col>26</xdr:col>
      <xdr:colOff>101600</xdr:colOff>
      <xdr:row>36</xdr:row>
      <xdr:rowOff>26695</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783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11472</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964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142111</xdr:rowOff>
    </xdr:from>
    <xdr:to>
      <xdr:col>22</xdr:col>
      <xdr:colOff>114300</xdr:colOff>
      <xdr:row>35</xdr:row>
      <xdr:rowOff>206759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752461"/>
          <a:ext cx="698500" cy="64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302514</xdr:rowOff>
    </xdr:from>
    <xdr:to>
      <xdr:col>22</xdr:col>
      <xdr:colOff>165100</xdr:colOff>
      <xdr:row>36</xdr:row>
      <xdr:rowOff>61214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12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45991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99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206759</xdr:rowOff>
    </xdr:from>
    <xdr:to>
      <xdr:col>18</xdr:col>
      <xdr:colOff>177800</xdr:colOff>
      <xdr:row>35</xdr:row>
      <xdr:rowOff>273738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817109"/>
          <a:ext cx="698500" cy="66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296570</xdr:rowOff>
    </xdr:from>
    <xdr:to>
      <xdr:col>19</xdr:col>
      <xdr:colOff>38100</xdr:colOff>
      <xdr:row>36</xdr:row>
      <xdr:rowOff>55270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06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40047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9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268544</xdr:rowOff>
    </xdr:from>
    <xdr:to>
      <xdr:col>15</xdr:col>
      <xdr:colOff>101600</xdr:colOff>
      <xdr:row>36</xdr:row>
      <xdr:rowOff>27244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878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12021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96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341307</xdr:rowOff>
    </xdr:from>
    <xdr:to>
      <xdr:col>29</xdr:col>
      <xdr:colOff>177800</xdr:colOff>
      <xdr:row>35</xdr:row>
      <xdr:rowOff>100007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608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186384</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45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33520</xdr:rowOff>
    </xdr:from>
    <xdr:to>
      <xdr:col>26</xdr:col>
      <xdr:colOff>101600</xdr:colOff>
      <xdr:row>35</xdr:row>
      <xdr:rowOff>135120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643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145297</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412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91311</xdr:rowOff>
    </xdr:from>
    <xdr:to>
      <xdr:col>22</xdr:col>
      <xdr:colOff>165100</xdr:colOff>
      <xdr:row>35</xdr:row>
      <xdr:rowOff>192911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701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203088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47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155959</xdr:rowOff>
    </xdr:from>
    <xdr:to>
      <xdr:col>19</xdr:col>
      <xdr:colOff>38100</xdr:colOff>
      <xdr:row>35</xdr:row>
      <xdr:rowOff>257559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766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267736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535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222938</xdr:rowOff>
    </xdr:from>
    <xdr:to>
      <xdr:col>15</xdr:col>
      <xdr:colOff>101600</xdr:colOff>
      <xdr:row>35</xdr:row>
      <xdr:rowOff>324538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833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334715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602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17,431
16,999
133.91
10,727,685
9,930,548
705,332
5,443,890
8,692,392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60147</xdr:rowOff>
    </xdr:from>
    <xdr:to>
      <xdr:col>24</xdr:col>
      <xdr:colOff>62865</xdr:colOff>
      <xdr:row>38</xdr:row>
      <xdr:rowOff>142982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03647"/>
          <a:ext cx="1270" cy="145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146809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6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142982</xdr:rowOff>
    </xdr:from>
    <xdr:to>
      <xdr:col>24</xdr:col>
      <xdr:colOff>152400</xdr:colOff>
      <xdr:row>38</xdr:row>
      <xdr:rowOff>142982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5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6824</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78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60147</xdr:rowOff>
    </xdr:from>
    <xdr:to>
      <xdr:col>24</xdr:col>
      <xdr:colOff>152400</xdr:colOff>
      <xdr:row>30</xdr:row>
      <xdr:rowOff>60147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03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108480</xdr:rowOff>
    </xdr:from>
    <xdr:to>
      <xdr:col>24</xdr:col>
      <xdr:colOff>63500</xdr:colOff>
      <xdr:row>37</xdr:row>
      <xdr:rowOff>138426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452130"/>
          <a:ext cx="838200" cy="2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119647</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48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96770</xdr:rowOff>
    </xdr:from>
    <xdr:to>
      <xdr:col>24</xdr:col>
      <xdr:colOff>114300</xdr:colOff>
      <xdr:row>36</xdr:row>
      <xdr:rowOff>26920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9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138426</xdr:rowOff>
    </xdr:from>
    <xdr:to>
      <xdr:col>19</xdr:col>
      <xdr:colOff>177800</xdr:colOff>
      <xdr:row>38</xdr:row>
      <xdr:rowOff>12256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482076"/>
          <a:ext cx="889000" cy="4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129068</xdr:rowOff>
    </xdr:from>
    <xdr:to>
      <xdr:col>20</xdr:col>
      <xdr:colOff>38100</xdr:colOff>
      <xdr:row>36</xdr:row>
      <xdr:rowOff>59218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2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75745</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0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12256</xdr:rowOff>
    </xdr:from>
    <xdr:to>
      <xdr:col>15</xdr:col>
      <xdr:colOff>50800</xdr:colOff>
      <xdr:row>39</xdr:row>
      <xdr:rowOff>8108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527356"/>
          <a:ext cx="889000" cy="16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35195</xdr:rowOff>
    </xdr:from>
    <xdr:to>
      <xdr:col>15</xdr:col>
      <xdr:colOff>101600</xdr:colOff>
      <xdr:row>36</xdr:row>
      <xdr:rowOff>136795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07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153322</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8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8108</xdr:rowOff>
    </xdr:from>
    <xdr:to>
      <xdr:col>10</xdr:col>
      <xdr:colOff>114300</xdr:colOff>
      <xdr:row>39</xdr:row>
      <xdr:rowOff>28617</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694658"/>
          <a:ext cx="889000" cy="2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15862</xdr:rowOff>
    </xdr:from>
    <xdr:to>
      <xdr:col>10</xdr:col>
      <xdr:colOff>165100</xdr:colOff>
      <xdr:row>37</xdr:row>
      <xdr:rowOff>117462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5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133989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3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33938</xdr:rowOff>
    </xdr:from>
    <xdr:to>
      <xdr:col>6</xdr:col>
      <xdr:colOff>38100</xdr:colOff>
      <xdr:row>37</xdr:row>
      <xdr:rowOff>135538</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7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152065</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5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57680</xdr:rowOff>
    </xdr:from>
    <xdr:to>
      <xdr:col>24</xdr:col>
      <xdr:colOff>114300</xdr:colOff>
      <xdr:row>37</xdr:row>
      <xdr:rowOff>159280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40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36107</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37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87626</xdr:rowOff>
    </xdr:from>
    <xdr:to>
      <xdr:col>20</xdr:col>
      <xdr:colOff>38100</xdr:colOff>
      <xdr:row>38</xdr:row>
      <xdr:rowOff>17776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43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8903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52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132905</xdr:rowOff>
    </xdr:from>
    <xdr:to>
      <xdr:col>15</xdr:col>
      <xdr:colOff>101600</xdr:colOff>
      <xdr:row>38</xdr:row>
      <xdr:rowOff>63055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47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54183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56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128758</xdr:rowOff>
    </xdr:from>
    <xdr:to>
      <xdr:col>10</xdr:col>
      <xdr:colOff>165100</xdr:colOff>
      <xdr:row>39</xdr:row>
      <xdr:rowOff>58908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64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50035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73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149267</xdr:rowOff>
    </xdr:from>
    <xdr:to>
      <xdr:col>6</xdr:col>
      <xdr:colOff>38100</xdr:colOff>
      <xdr:row>39</xdr:row>
      <xdr:rowOff>79417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66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70544</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75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137316</xdr:rowOff>
    </xdr:from>
    <xdr:to>
      <xdr:col>24</xdr:col>
      <xdr:colOff>62865</xdr:colOff>
      <xdr:row>59</xdr:row>
      <xdr:rowOff>156551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709816"/>
          <a:ext cx="1270" cy="1562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160378</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27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156551</xdr:rowOff>
    </xdr:from>
    <xdr:to>
      <xdr:col>24</xdr:col>
      <xdr:colOff>152400</xdr:colOff>
      <xdr:row>59</xdr:row>
      <xdr:rowOff>156551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272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83993</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85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137316</xdr:rowOff>
    </xdr:from>
    <xdr:to>
      <xdr:col>24</xdr:col>
      <xdr:colOff>152400</xdr:colOff>
      <xdr:row>50</xdr:row>
      <xdr:rowOff>137316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70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126115</xdr:rowOff>
    </xdr:from>
    <xdr:to>
      <xdr:col>24</xdr:col>
      <xdr:colOff>63500</xdr:colOff>
      <xdr:row>57</xdr:row>
      <xdr:rowOff>80803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727315"/>
          <a:ext cx="838200" cy="126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146638</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04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123761</xdr:rowOff>
    </xdr:from>
    <xdr:to>
      <xdr:col>24</xdr:col>
      <xdr:colOff>114300</xdr:colOff>
      <xdr:row>56</xdr:row>
      <xdr:rowOff>53911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55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28291</xdr:rowOff>
    </xdr:from>
    <xdr:to>
      <xdr:col>19</xdr:col>
      <xdr:colOff>177800</xdr:colOff>
      <xdr:row>57</xdr:row>
      <xdr:rowOff>80803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800941"/>
          <a:ext cx="889000" cy="52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32583</xdr:rowOff>
    </xdr:from>
    <xdr:to>
      <xdr:col>20</xdr:col>
      <xdr:colOff>38100</xdr:colOff>
      <xdr:row>56</xdr:row>
      <xdr:rowOff>134183</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3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150710</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40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28291</xdr:rowOff>
    </xdr:from>
    <xdr:to>
      <xdr:col>15</xdr:col>
      <xdr:colOff>50800</xdr:colOff>
      <xdr:row>58</xdr:row>
      <xdr:rowOff>79284</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800941"/>
          <a:ext cx="889000" cy="22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68865</xdr:rowOff>
    </xdr:from>
    <xdr:to>
      <xdr:col>15</xdr:col>
      <xdr:colOff>101600</xdr:colOff>
      <xdr:row>56</xdr:row>
      <xdr:rowOff>170465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67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15542</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44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79284</xdr:rowOff>
    </xdr:from>
    <xdr:to>
      <xdr:col>10</xdr:col>
      <xdr:colOff>114300</xdr:colOff>
      <xdr:row>58</xdr:row>
      <xdr:rowOff>141741</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10023384"/>
          <a:ext cx="889000" cy="6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124578</xdr:rowOff>
    </xdr:from>
    <xdr:to>
      <xdr:col>10</xdr:col>
      <xdr:colOff>165100</xdr:colOff>
      <xdr:row>57</xdr:row>
      <xdr:rowOff>54728</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2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71255</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50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40339</xdr:rowOff>
    </xdr:from>
    <xdr:to>
      <xdr:col>6</xdr:col>
      <xdr:colOff>38100</xdr:colOff>
      <xdr:row>57</xdr:row>
      <xdr:rowOff>141939</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81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158466</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58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75315</xdr:rowOff>
    </xdr:from>
    <xdr:to>
      <xdr:col>24</xdr:col>
      <xdr:colOff>114300</xdr:colOff>
      <xdr:row>57</xdr:row>
      <xdr:rowOff>5465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67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53742</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65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30003</xdr:rowOff>
    </xdr:from>
    <xdr:to>
      <xdr:col>20</xdr:col>
      <xdr:colOff>38100</xdr:colOff>
      <xdr:row>57</xdr:row>
      <xdr:rowOff>131603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80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122730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89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148941</xdr:rowOff>
    </xdr:from>
    <xdr:to>
      <xdr:col>15</xdr:col>
      <xdr:colOff>101600</xdr:colOff>
      <xdr:row>57</xdr:row>
      <xdr:rowOff>79091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75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70218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84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28484</xdr:rowOff>
    </xdr:from>
    <xdr:to>
      <xdr:col>10</xdr:col>
      <xdr:colOff>165100</xdr:colOff>
      <xdr:row>58</xdr:row>
      <xdr:rowOff>130084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97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121211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1006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90941</xdr:rowOff>
    </xdr:from>
    <xdr:to>
      <xdr:col>6</xdr:col>
      <xdr:colOff>38100</xdr:colOff>
      <xdr:row>59</xdr:row>
      <xdr:rowOff>21091</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1003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12218</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12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86817</xdr:rowOff>
    </xdr:from>
    <xdr:to>
      <xdr:col>24</xdr:col>
      <xdr:colOff>62865</xdr:colOff>
      <xdr:row>78</xdr:row>
      <xdr:rowOff>159435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59767"/>
          <a:ext cx="1270" cy="12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163262</xdr:rowOff>
    </xdr:from>
    <xdr:ext cx="469744"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36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159435</xdr:rowOff>
    </xdr:from>
    <xdr:to>
      <xdr:col>24</xdr:col>
      <xdr:colOff>152400</xdr:colOff>
      <xdr:row>78</xdr:row>
      <xdr:rowOff>159435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32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33494</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203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86817</xdr:rowOff>
    </xdr:from>
    <xdr:to>
      <xdr:col>24</xdr:col>
      <xdr:colOff>152400</xdr:colOff>
      <xdr:row>71</xdr:row>
      <xdr:rowOff>86817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5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8446</xdr:rowOff>
    </xdr:from>
    <xdr:to>
      <xdr:col>24</xdr:col>
      <xdr:colOff>63500</xdr:colOff>
      <xdr:row>78</xdr:row>
      <xdr:rowOff>46698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3381546"/>
          <a:ext cx="838200" cy="3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18470</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0486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167043</xdr:rowOff>
    </xdr:from>
    <xdr:to>
      <xdr:col>24</xdr:col>
      <xdr:colOff>114300</xdr:colOff>
      <xdr:row>77</xdr:row>
      <xdr:rowOff>97193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19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109258</xdr:rowOff>
    </xdr:from>
    <xdr:to>
      <xdr:col>19</xdr:col>
      <xdr:colOff>177800</xdr:colOff>
      <xdr:row>78</xdr:row>
      <xdr:rowOff>8446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3310908"/>
          <a:ext cx="889000" cy="7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147841</xdr:rowOff>
    </xdr:from>
    <xdr:to>
      <xdr:col>20</xdr:col>
      <xdr:colOff>38100</xdr:colOff>
      <xdr:row>77</xdr:row>
      <xdr:rowOff>77991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1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94518</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29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109258</xdr:rowOff>
    </xdr:from>
    <xdr:to>
      <xdr:col>15</xdr:col>
      <xdr:colOff>50800</xdr:colOff>
      <xdr:row>78</xdr:row>
      <xdr:rowOff>50964</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310908"/>
          <a:ext cx="889000" cy="113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147726</xdr:rowOff>
    </xdr:from>
    <xdr:to>
      <xdr:col>15</xdr:col>
      <xdr:colOff>101600</xdr:colOff>
      <xdr:row>77</xdr:row>
      <xdr:rowOff>77876</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17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94404</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2953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49440</xdr:rowOff>
    </xdr:from>
    <xdr:to>
      <xdr:col>10</xdr:col>
      <xdr:colOff>114300</xdr:colOff>
      <xdr:row>78</xdr:row>
      <xdr:rowOff>50964</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42254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97320</xdr:rowOff>
    </xdr:from>
    <xdr:to>
      <xdr:col>10</xdr:col>
      <xdr:colOff>165100</xdr:colOff>
      <xdr:row>78</xdr:row>
      <xdr:rowOff>27470</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29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43997</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07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75527</xdr:rowOff>
    </xdr:from>
    <xdr:to>
      <xdr:col>6</xdr:col>
      <xdr:colOff>38100</xdr:colOff>
      <xdr:row>78</xdr:row>
      <xdr:rowOff>5677</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277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22204</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052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167348</xdr:rowOff>
    </xdr:from>
    <xdr:to>
      <xdr:col>24</xdr:col>
      <xdr:colOff>114300</xdr:colOff>
      <xdr:row>78</xdr:row>
      <xdr:rowOff>97498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36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82275</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28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129096</xdr:rowOff>
    </xdr:from>
    <xdr:to>
      <xdr:col>20</xdr:col>
      <xdr:colOff>38100</xdr:colOff>
      <xdr:row>78</xdr:row>
      <xdr:rowOff>59246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33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50373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423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58458</xdr:rowOff>
    </xdr:from>
    <xdr:to>
      <xdr:col>15</xdr:col>
      <xdr:colOff>101600</xdr:colOff>
      <xdr:row>77</xdr:row>
      <xdr:rowOff>160058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26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151185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352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164</xdr:rowOff>
    </xdr:from>
    <xdr:to>
      <xdr:col>10</xdr:col>
      <xdr:colOff>165100</xdr:colOff>
      <xdr:row>78</xdr:row>
      <xdr:rowOff>101764</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37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92891</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465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170090</xdr:rowOff>
    </xdr:from>
    <xdr:to>
      <xdr:col>6</xdr:col>
      <xdr:colOff>38100</xdr:colOff>
      <xdr:row>78</xdr:row>
      <xdr:rowOff>100240</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37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91367</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46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41452</xdr:rowOff>
    </xdr:from>
    <xdr:to>
      <xdr:col>24</xdr:col>
      <xdr:colOff>62865</xdr:colOff>
      <xdr:row>98</xdr:row>
      <xdr:rowOff>78533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643402"/>
          <a:ext cx="1270" cy="1237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82360</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88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78533</xdr:rowOff>
    </xdr:from>
    <xdr:to>
      <xdr:col>24</xdr:col>
      <xdr:colOff>152400</xdr:colOff>
      <xdr:row>98</xdr:row>
      <xdr:rowOff>78533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88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159579</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418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41452</xdr:rowOff>
    </xdr:from>
    <xdr:to>
      <xdr:col>24</xdr:col>
      <xdr:colOff>152400</xdr:colOff>
      <xdr:row>91</xdr:row>
      <xdr:rowOff>41452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643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87774</xdr:rowOff>
    </xdr:from>
    <xdr:to>
      <xdr:col>24</xdr:col>
      <xdr:colOff>63500</xdr:colOff>
      <xdr:row>96</xdr:row>
      <xdr:rowOff>59869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3797300" y="16375524"/>
          <a:ext cx="838200" cy="143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138768</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25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115891</xdr:rowOff>
    </xdr:from>
    <xdr:to>
      <xdr:col>24</xdr:col>
      <xdr:colOff>114300</xdr:colOff>
      <xdr:row>96</xdr:row>
      <xdr:rowOff>46041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40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87774</xdr:rowOff>
    </xdr:from>
    <xdr:to>
      <xdr:col>19</xdr:col>
      <xdr:colOff>177800</xdr:colOff>
      <xdr:row>97</xdr:row>
      <xdr:rowOff>135356</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375524"/>
          <a:ext cx="889000" cy="39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100363</xdr:rowOff>
    </xdr:from>
    <xdr:to>
      <xdr:col>20</xdr:col>
      <xdr:colOff>38100</xdr:colOff>
      <xdr:row>95</xdr:row>
      <xdr:rowOff>30513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21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47040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599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135356</xdr:rowOff>
    </xdr:from>
    <xdr:to>
      <xdr:col>15</xdr:col>
      <xdr:colOff>50800</xdr:colOff>
      <xdr:row>98</xdr:row>
      <xdr:rowOff>3209</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6766006"/>
          <a:ext cx="889000" cy="39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29301</xdr:rowOff>
    </xdr:from>
    <xdr:to>
      <xdr:col>15</xdr:col>
      <xdr:colOff>101600</xdr:colOff>
      <xdr:row>97</xdr:row>
      <xdr:rowOff>130901</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6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147428</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43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3209</xdr:rowOff>
    </xdr:from>
    <xdr:to>
      <xdr:col>10</xdr:col>
      <xdr:colOff>114300</xdr:colOff>
      <xdr:row>98</xdr:row>
      <xdr:rowOff>76133</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6805309"/>
          <a:ext cx="889000" cy="7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39294</xdr:rowOff>
    </xdr:from>
    <xdr:to>
      <xdr:col>10</xdr:col>
      <xdr:colOff>165100</xdr:colOff>
      <xdr:row>97</xdr:row>
      <xdr:rowOff>140894</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6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157421</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4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82107</xdr:rowOff>
    </xdr:from>
    <xdr:to>
      <xdr:col>6</xdr:col>
      <xdr:colOff>38100</xdr:colOff>
      <xdr:row>98</xdr:row>
      <xdr:rowOff>12257</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71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28784</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48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9069</xdr:rowOff>
    </xdr:from>
    <xdr:to>
      <xdr:col>24</xdr:col>
      <xdr:colOff>114300</xdr:colOff>
      <xdr:row>96</xdr:row>
      <xdr:rowOff>110669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46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158946</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44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36974</xdr:rowOff>
    </xdr:from>
    <xdr:to>
      <xdr:col>20</xdr:col>
      <xdr:colOff>38100</xdr:colOff>
      <xdr:row>95</xdr:row>
      <xdr:rowOff>138574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32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129701</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641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84556</xdr:rowOff>
    </xdr:from>
    <xdr:to>
      <xdr:col>15</xdr:col>
      <xdr:colOff>101600</xdr:colOff>
      <xdr:row>98</xdr:row>
      <xdr:rowOff>14706</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71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5833</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680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123859</xdr:rowOff>
    </xdr:from>
    <xdr:to>
      <xdr:col>10</xdr:col>
      <xdr:colOff>165100</xdr:colOff>
      <xdr:row>98</xdr:row>
      <xdr:rowOff>54009</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75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45136</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684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25333</xdr:rowOff>
    </xdr:from>
    <xdr:to>
      <xdr:col>6</xdr:col>
      <xdr:colOff>38100</xdr:colOff>
      <xdr:row>98</xdr:row>
      <xdr:rowOff>126933</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82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118060</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692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43222</xdr:rowOff>
    </xdr:from>
    <xdr:to>
      <xdr:col>54</xdr:col>
      <xdr:colOff>189865</xdr:colOff>
      <xdr:row>39</xdr:row>
      <xdr:rowOff>2649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701072"/>
          <a:ext cx="1270" cy="988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6476</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9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2649</xdr:rowOff>
    </xdr:from>
    <xdr:to>
      <xdr:col>55</xdr:col>
      <xdr:colOff>88900</xdr:colOff>
      <xdr:row>39</xdr:row>
      <xdr:rowOff>2649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89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161349</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47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43222</xdr:rowOff>
    </xdr:from>
    <xdr:to>
      <xdr:col>55</xdr:col>
      <xdr:colOff>88900</xdr:colOff>
      <xdr:row>33</xdr:row>
      <xdr:rowOff>43222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70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122939</xdr:rowOff>
    </xdr:from>
    <xdr:to>
      <xdr:col>55</xdr:col>
      <xdr:colOff>0</xdr:colOff>
      <xdr:row>35</xdr:row>
      <xdr:rowOff>156104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123689"/>
          <a:ext cx="838200" cy="3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141467</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1422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163040</xdr:rowOff>
    </xdr:from>
    <xdr:to>
      <xdr:col>55</xdr:col>
      <xdr:colOff>50800</xdr:colOff>
      <xdr:row>36</xdr:row>
      <xdr:rowOff>93190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16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77996</xdr:rowOff>
    </xdr:from>
    <xdr:to>
      <xdr:col>50</xdr:col>
      <xdr:colOff>114300</xdr:colOff>
      <xdr:row>35</xdr:row>
      <xdr:rowOff>156104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5221496"/>
          <a:ext cx="889000" cy="935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51903</xdr:rowOff>
    </xdr:from>
    <xdr:to>
      <xdr:col>50</xdr:col>
      <xdr:colOff>165100</xdr:colOff>
      <xdr:row>36</xdr:row>
      <xdr:rowOff>153503</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224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144630</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316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77996</xdr:rowOff>
    </xdr:from>
    <xdr:to>
      <xdr:col>45</xdr:col>
      <xdr:colOff>177800</xdr:colOff>
      <xdr:row>36</xdr:row>
      <xdr:rowOff>105602</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5221496"/>
          <a:ext cx="889000" cy="105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119807</xdr:rowOff>
    </xdr:from>
    <xdr:to>
      <xdr:col>46</xdr:col>
      <xdr:colOff>38100</xdr:colOff>
      <xdr:row>31</xdr:row>
      <xdr:rowOff>49957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526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41084</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5356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105602</xdr:rowOff>
    </xdr:from>
    <xdr:to>
      <xdr:col>41</xdr:col>
      <xdr:colOff>50800</xdr:colOff>
      <xdr:row>36</xdr:row>
      <xdr:rowOff>141035</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277802"/>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73501</xdr:rowOff>
    </xdr:from>
    <xdr:to>
      <xdr:col>41</xdr:col>
      <xdr:colOff>101600</xdr:colOff>
      <xdr:row>37</xdr:row>
      <xdr:rowOff>3651</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245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166228</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33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170949</xdr:rowOff>
    </xdr:from>
    <xdr:to>
      <xdr:col>36</xdr:col>
      <xdr:colOff>165100</xdr:colOff>
      <xdr:row>36</xdr:row>
      <xdr:rowOff>101099</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17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117626</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594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72139</xdr:rowOff>
    </xdr:from>
    <xdr:to>
      <xdr:col>55</xdr:col>
      <xdr:colOff>50800</xdr:colOff>
      <xdr:row>36</xdr:row>
      <xdr:rowOff>2289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07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95016</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5924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105304</xdr:rowOff>
    </xdr:from>
    <xdr:to>
      <xdr:col>50</xdr:col>
      <xdr:colOff>165100</xdr:colOff>
      <xdr:row>36</xdr:row>
      <xdr:rowOff>35454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10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51981</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5881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27196</xdr:rowOff>
    </xdr:from>
    <xdr:to>
      <xdr:col>46</xdr:col>
      <xdr:colOff>38100</xdr:colOff>
      <xdr:row>30</xdr:row>
      <xdr:rowOff>128796</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517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145323</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4945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54802</xdr:rowOff>
    </xdr:from>
    <xdr:to>
      <xdr:col>41</xdr:col>
      <xdr:colOff>101600</xdr:colOff>
      <xdr:row>36</xdr:row>
      <xdr:rowOff>156402</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22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1479</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0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90235</xdr:rowOff>
    </xdr:from>
    <xdr:to>
      <xdr:col>36</xdr:col>
      <xdr:colOff>165100</xdr:colOff>
      <xdr:row>37</xdr:row>
      <xdr:rowOff>20385</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26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11512</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35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a:extLst>
            <a:ext uri="{FF2B5EF4-FFF2-40B4-BE49-F238E27FC236}">
              <a16:creationId xmlns:a16="http://schemas.microsoft.com/office/drawing/2014/main" id="{00000000-0008-0000-0600-00005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58220</xdr:rowOff>
    </xdr:from>
    <xdr:to>
      <xdr:col>54</xdr:col>
      <xdr:colOff>189865</xdr:colOff>
      <xdr:row>60</xdr:row>
      <xdr:rowOff>7700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10475595" y="8802170"/>
          <a:ext cx="1270" cy="14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60</xdr:row>
      <xdr:rowOff>11527</xdr:rowOff>
    </xdr:from>
    <xdr:ext cx="534377" cy="259045"/>
    <xdr:sp macro="" textlink="">
      <xdr:nvSpPr>
        <xdr:cNvPr id="352" name="普通建設事業費最小値テキスト">
          <a:extLst>
            <a:ext uri="{FF2B5EF4-FFF2-40B4-BE49-F238E27FC236}">
              <a16:creationId xmlns:a16="http://schemas.microsoft.com/office/drawing/2014/main" id="{00000000-0008-0000-0600-000060010000}"/>
            </a:ext>
          </a:extLst>
        </xdr:cNvPr>
        <xdr:cNvSpPr txBox="1"/>
      </xdr:nvSpPr>
      <xdr:spPr>
        <a:xfrm>
          <a:off x="10528300" y="1029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60</xdr:row>
      <xdr:rowOff>7700</xdr:rowOff>
    </xdr:from>
    <xdr:to>
      <xdr:col>55</xdr:col>
      <xdr:colOff>88900</xdr:colOff>
      <xdr:row>60</xdr:row>
      <xdr:rowOff>7700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10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4897</xdr:rowOff>
    </xdr:from>
    <xdr:ext cx="599010" cy="259045"/>
    <xdr:sp macro="" textlink="">
      <xdr:nvSpPr>
        <xdr:cNvPr id="354" name="普通建設事業費最大値テキスト">
          <a:extLst>
            <a:ext uri="{FF2B5EF4-FFF2-40B4-BE49-F238E27FC236}">
              <a16:creationId xmlns:a16="http://schemas.microsoft.com/office/drawing/2014/main" id="{00000000-0008-0000-0600-000062010000}"/>
            </a:ext>
          </a:extLst>
        </xdr:cNvPr>
        <xdr:cNvSpPr txBox="1"/>
      </xdr:nvSpPr>
      <xdr:spPr>
        <a:xfrm>
          <a:off x="10528300" y="8577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58220</xdr:rowOff>
    </xdr:from>
    <xdr:to>
      <xdr:col>55</xdr:col>
      <xdr:colOff>88900</xdr:colOff>
      <xdr:row>51</xdr:row>
      <xdr:rowOff>58220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10388600" y="880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155865</xdr:rowOff>
    </xdr:from>
    <xdr:to>
      <xdr:col>55</xdr:col>
      <xdr:colOff>0</xdr:colOff>
      <xdr:row>58</xdr:row>
      <xdr:rowOff>108425</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9639300" y="9928515"/>
          <a:ext cx="838200" cy="12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109676</xdr:rowOff>
    </xdr:from>
    <xdr:ext cx="534377" cy="259045"/>
    <xdr:sp macro="" textlink="">
      <xdr:nvSpPr>
        <xdr:cNvPr id="357" name="普通建設事業費平均値テキスト">
          <a:extLst>
            <a:ext uri="{FF2B5EF4-FFF2-40B4-BE49-F238E27FC236}">
              <a16:creationId xmlns:a16="http://schemas.microsoft.com/office/drawing/2014/main" id="{00000000-0008-0000-0600-000065010000}"/>
            </a:ext>
          </a:extLst>
        </xdr:cNvPr>
        <xdr:cNvSpPr txBox="1"/>
      </xdr:nvSpPr>
      <xdr:spPr>
        <a:xfrm>
          <a:off x="10528300" y="95394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86799</xdr:rowOff>
    </xdr:from>
    <xdr:to>
      <xdr:col>55</xdr:col>
      <xdr:colOff>50800</xdr:colOff>
      <xdr:row>57</xdr:row>
      <xdr:rowOff>16949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10426700" y="968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105563</xdr:rowOff>
    </xdr:from>
    <xdr:to>
      <xdr:col>50</xdr:col>
      <xdr:colOff>114300</xdr:colOff>
      <xdr:row>58</xdr:row>
      <xdr:rowOff>108425</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8750300" y="10049663"/>
          <a:ext cx="889000" cy="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77274</xdr:rowOff>
    </xdr:from>
    <xdr:to>
      <xdr:col>50</xdr:col>
      <xdr:colOff>165100</xdr:colOff>
      <xdr:row>57</xdr:row>
      <xdr:rowOff>7424</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9588500" y="967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23951</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72111" y="945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26967</xdr:rowOff>
    </xdr:from>
    <xdr:to>
      <xdr:col>45</xdr:col>
      <xdr:colOff>177800</xdr:colOff>
      <xdr:row>58</xdr:row>
      <xdr:rowOff>105563</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7861300" y="9971067"/>
          <a:ext cx="889000" cy="7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141053</xdr:rowOff>
    </xdr:from>
    <xdr:to>
      <xdr:col>46</xdr:col>
      <xdr:colOff>38100</xdr:colOff>
      <xdr:row>56</xdr:row>
      <xdr:rowOff>71203</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8699500" y="957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87730</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83111" y="9346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26967</xdr:rowOff>
    </xdr:from>
    <xdr:to>
      <xdr:col>41</xdr:col>
      <xdr:colOff>50800</xdr:colOff>
      <xdr:row>59</xdr:row>
      <xdr:rowOff>48369</xdr:rowOff>
    </xdr:to>
    <xdr:cxnSp macro="">
      <xdr:nvCxnSpPr>
        <xdr:cNvPr id="365" name="直線コネクタ 364">
          <a:extLst>
            <a:ext uri="{FF2B5EF4-FFF2-40B4-BE49-F238E27FC236}">
              <a16:creationId xmlns:a16="http://schemas.microsoft.com/office/drawing/2014/main" id="{00000000-0008-0000-0600-00006D010000}"/>
            </a:ext>
          </a:extLst>
        </xdr:cNvPr>
        <xdr:cNvCxnSpPr/>
      </xdr:nvCxnSpPr>
      <xdr:spPr>
        <a:xfrm flipV="1">
          <a:off x="6972300" y="9971067"/>
          <a:ext cx="889000" cy="192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155815</xdr:rowOff>
    </xdr:from>
    <xdr:to>
      <xdr:col>41</xdr:col>
      <xdr:colOff>101600</xdr:colOff>
      <xdr:row>56</xdr:row>
      <xdr:rowOff>85965</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7810500" y="958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102492</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94111" y="936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10392</xdr:rowOff>
    </xdr:from>
    <xdr:to>
      <xdr:col>36</xdr:col>
      <xdr:colOff>165100</xdr:colOff>
      <xdr:row>55</xdr:row>
      <xdr:rowOff>111992</xdr:rowOff>
    </xdr:to>
    <xdr:sp macro="" textlink="">
      <xdr:nvSpPr>
        <xdr:cNvPr id="368" name="フローチャート: 判断 367">
          <a:extLst>
            <a:ext uri="{FF2B5EF4-FFF2-40B4-BE49-F238E27FC236}">
              <a16:creationId xmlns:a16="http://schemas.microsoft.com/office/drawing/2014/main" id="{00000000-0008-0000-0600-000070010000}"/>
            </a:ext>
          </a:extLst>
        </xdr:cNvPr>
        <xdr:cNvSpPr/>
      </xdr:nvSpPr>
      <xdr:spPr>
        <a:xfrm>
          <a:off x="6921500" y="944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128519</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05111" y="921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105065</xdr:rowOff>
    </xdr:from>
    <xdr:to>
      <xdr:col>55</xdr:col>
      <xdr:colOff>50800</xdr:colOff>
      <xdr:row>58</xdr:row>
      <xdr:rowOff>35215</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10426700" y="987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83492</xdr:rowOff>
    </xdr:from>
    <xdr:ext cx="534377" cy="259045"/>
    <xdr:sp macro="" textlink="">
      <xdr:nvSpPr>
        <xdr:cNvPr id="376" name="普通建設事業費該当値テキスト">
          <a:extLst>
            <a:ext uri="{FF2B5EF4-FFF2-40B4-BE49-F238E27FC236}">
              <a16:creationId xmlns:a16="http://schemas.microsoft.com/office/drawing/2014/main" id="{00000000-0008-0000-0600-000078010000}"/>
            </a:ext>
          </a:extLst>
        </xdr:cNvPr>
        <xdr:cNvSpPr txBox="1"/>
      </xdr:nvSpPr>
      <xdr:spPr>
        <a:xfrm>
          <a:off x="10528300" y="985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57625</xdr:rowOff>
    </xdr:from>
    <xdr:to>
      <xdr:col>50</xdr:col>
      <xdr:colOff>165100</xdr:colOff>
      <xdr:row>58</xdr:row>
      <xdr:rowOff>159225</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9588500" y="1000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150352</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9372111" y="1009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54763</xdr:rowOff>
    </xdr:from>
    <xdr:to>
      <xdr:col>46</xdr:col>
      <xdr:colOff>38100</xdr:colOff>
      <xdr:row>58</xdr:row>
      <xdr:rowOff>156363</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8699500" y="999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147490</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8483111" y="1009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147617</xdr:rowOff>
    </xdr:from>
    <xdr:to>
      <xdr:col>41</xdr:col>
      <xdr:colOff>101600</xdr:colOff>
      <xdr:row>58</xdr:row>
      <xdr:rowOff>77767</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7810500" y="992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68894</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7594111" y="1001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169019</xdr:rowOff>
    </xdr:from>
    <xdr:to>
      <xdr:col>36</xdr:col>
      <xdr:colOff>165100</xdr:colOff>
      <xdr:row>59</xdr:row>
      <xdr:rowOff>99169</xdr:rowOff>
    </xdr:to>
    <xdr:sp macro="" textlink="">
      <xdr:nvSpPr>
        <xdr:cNvPr id="383" name="楕円 382">
          <a:extLst>
            <a:ext uri="{FF2B5EF4-FFF2-40B4-BE49-F238E27FC236}">
              <a16:creationId xmlns:a16="http://schemas.microsoft.com/office/drawing/2014/main" id="{00000000-0008-0000-0600-00007F010000}"/>
            </a:ext>
          </a:extLst>
        </xdr:cNvPr>
        <xdr:cNvSpPr/>
      </xdr:nvSpPr>
      <xdr:spPr>
        <a:xfrm>
          <a:off x="6921500" y="1011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90296</xdr:rowOff>
    </xdr:from>
    <xdr:ext cx="534377"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705111" y="1020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a:extLst>
            <a:ext uri="{FF2B5EF4-FFF2-40B4-BE49-F238E27FC236}">
              <a16:creationId xmlns:a16="http://schemas.microsoft.com/office/drawing/2014/main" id="{00000000-0008-0000-0600-00009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23685</xdr:rowOff>
    </xdr:from>
    <xdr:to>
      <xdr:col>54</xdr:col>
      <xdr:colOff>189865</xdr:colOff>
      <xdr:row>79</xdr:row>
      <xdr:rowOff>39052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10475595" y="12196635"/>
          <a:ext cx="1270" cy="1386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42879</xdr:rowOff>
    </xdr:from>
    <xdr:ext cx="378565" cy="259045"/>
    <xdr:sp macro="" textlink="">
      <xdr:nvSpPr>
        <xdr:cNvPr id="409" name="普通建設事業費 （ うち新規整備　）最小値テキスト">
          <a:extLst>
            <a:ext uri="{FF2B5EF4-FFF2-40B4-BE49-F238E27FC236}">
              <a16:creationId xmlns:a16="http://schemas.microsoft.com/office/drawing/2014/main" id="{00000000-0008-0000-0600-000099010000}"/>
            </a:ext>
          </a:extLst>
        </xdr:cNvPr>
        <xdr:cNvSpPr txBox="1"/>
      </xdr:nvSpPr>
      <xdr:spPr>
        <a:xfrm>
          <a:off x="10528300" y="13587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39052</xdr:rowOff>
    </xdr:from>
    <xdr:to>
      <xdr:col>55</xdr:col>
      <xdr:colOff>88900</xdr:colOff>
      <xdr:row>79</xdr:row>
      <xdr:rowOff>39052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3583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141812</xdr:rowOff>
    </xdr:from>
    <xdr:ext cx="599010" cy="259045"/>
    <xdr:sp macro="" textlink="">
      <xdr:nvSpPr>
        <xdr:cNvPr id="411" name="普通建設事業費 （ うち新規整備　）最大値テキスト">
          <a:extLst>
            <a:ext uri="{FF2B5EF4-FFF2-40B4-BE49-F238E27FC236}">
              <a16:creationId xmlns:a16="http://schemas.microsoft.com/office/drawing/2014/main" id="{00000000-0008-0000-0600-00009B010000}"/>
            </a:ext>
          </a:extLst>
        </xdr:cNvPr>
        <xdr:cNvSpPr txBox="1"/>
      </xdr:nvSpPr>
      <xdr:spPr>
        <a:xfrm>
          <a:off x="10528300" y="11971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23685</xdr:rowOff>
    </xdr:from>
    <xdr:to>
      <xdr:col>55</xdr:col>
      <xdr:colOff>88900</xdr:colOff>
      <xdr:row>71</xdr:row>
      <xdr:rowOff>23685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10388600" y="1219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103809</xdr:rowOff>
    </xdr:from>
    <xdr:to>
      <xdr:col>55</xdr:col>
      <xdr:colOff>0</xdr:colOff>
      <xdr:row>79</xdr:row>
      <xdr:rowOff>20486</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9639300" y="13476909"/>
          <a:ext cx="838200" cy="88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162805</xdr:rowOff>
    </xdr:from>
    <xdr:ext cx="534377" cy="259045"/>
    <xdr:sp macro="" textlink="">
      <xdr:nvSpPr>
        <xdr:cNvPr id="414" name="普通建設事業費 （ うち新規整備　）平均値テキスト">
          <a:extLst>
            <a:ext uri="{FF2B5EF4-FFF2-40B4-BE49-F238E27FC236}">
              <a16:creationId xmlns:a16="http://schemas.microsoft.com/office/drawing/2014/main" id="{00000000-0008-0000-0600-00009E010000}"/>
            </a:ext>
          </a:extLst>
        </xdr:cNvPr>
        <xdr:cNvSpPr txBox="1"/>
      </xdr:nvSpPr>
      <xdr:spPr>
        <a:xfrm>
          <a:off x="10528300" y="13193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139928</xdr:rowOff>
    </xdr:from>
    <xdr:to>
      <xdr:col>55</xdr:col>
      <xdr:colOff>50800</xdr:colOff>
      <xdr:row>78</xdr:row>
      <xdr:rowOff>70078</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10426700" y="13341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103809</xdr:rowOff>
    </xdr:from>
    <xdr:to>
      <xdr:col>50</xdr:col>
      <xdr:colOff>114300</xdr:colOff>
      <xdr:row>79</xdr:row>
      <xdr:rowOff>4572</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8750300" y="13476909"/>
          <a:ext cx="889000" cy="7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151371</xdr:rowOff>
    </xdr:from>
    <xdr:to>
      <xdr:col>50</xdr:col>
      <xdr:colOff>165100</xdr:colOff>
      <xdr:row>78</xdr:row>
      <xdr:rowOff>81521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9588500" y="1335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98048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372111" y="13128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68999</xdr:rowOff>
    </xdr:from>
    <xdr:to>
      <xdr:col>45</xdr:col>
      <xdr:colOff>177800</xdr:colOff>
      <xdr:row>79</xdr:row>
      <xdr:rowOff>4572</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7861300" y="13442099"/>
          <a:ext cx="889000" cy="10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156490</xdr:rowOff>
    </xdr:from>
    <xdr:to>
      <xdr:col>46</xdr:col>
      <xdr:colOff>38100</xdr:colOff>
      <xdr:row>78</xdr:row>
      <xdr:rowOff>86640</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8699500" y="1335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103167</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313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68999</xdr:rowOff>
    </xdr:from>
    <xdr:to>
      <xdr:col>41</xdr:col>
      <xdr:colOff>50800</xdr:colOff>
      <xdr:row>78</xdr:row>
      <xdr:rowOff>132245</xdr:rowOff>
    </xdr:to>
    <xdr:cxnSp macro="">
      <xdr:nvCxnSpPr>
        <xdr:cNvPr id="422" name="直線コネクタ 421">
          <a:extLst>
            <a:ext uri="{FF2B5EF4-FFF2-40B4-BE49-F238E27FC236}">
              <a16:creationId xmlns:a16="http://schemas.microsoft.com/office/drawing/2014/main" id="{00000000-0008-0000-0600-0000A6010000}"/>
            </a:ext>
          </a:extLst>
        </xdr:cNvPr>
        <xdr:cNvCxnSpPr/>
      </xdr:nvCxnSpPr>
      <xdr:spPr>
        <a:xfrm flipV="1">
          <a:off x="6972300" y="13442099"/>
          <a:ext cx="889000" cy="6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100051</xdr:rowOff>
    </xdr:from>
    <xdr:to>
      <xdr:col>41</xdr:col>
      <xdr:colOff>101600</xdr:colOff>
      <xdr:row>77</xdr:row>
      <xdr:rowOff>30201</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7810500" y="1313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46727</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290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99149</xdr:rowOff>
    </xdr:from>
    <xdr:to>
      <xdr:col>36</xdr:col>
      <xdr:colOff>165100</xdr:colOff>
      <xdr:row>76</xdr:row>
      <xdr:rowOff>29299</xdr:rowOff>
    </xdr:to>
    <xdr:sp macro="" textlink="">
      <xdr:nvSpPr>
        <xdr:cNvPr id="425" name="フローチャート: 判断 424">
          <a:extLst>
            <a:ext uri="{FF2B5EF4-FFF2-40B4-BE49-F238E27FC236}">
              <a16:creationId xmlns:a16="http://schemas.microsoft.com/office/drawing/2014/main" id="{00000000-0008-0000-0600-0000A9010000}"/>
            </a:ext>
          </a:extLst>
        </xdr:cNvPr>
        <xdr:cNvSpPr/>
      </xdr:nvSpPr>
      <xdr:spPr>
        <a:xfrm>
          <a:off x="6921500" y="1295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45826</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273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141136</xdr:rowOff>
    </xdr:from>
    <xdr:to>
      <xdr:col>55</xdr:col>
      <xdr:colOff>50800</xdr:colOff>
      <xdr:row>79</xdr:row>
      <xdr:rowOff>71286</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10426700" y="1351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56063</xdr:rowOff>
    </xdr:from>
    <xdr:ext cx="469744" cy="259045"/>
    <xdr:sp macro="" textlink="">
      <xdr:nvSpPr>
        <xdr:cNvPr id="433" name="普通建設事業費 （ うち新規整備　）該当値テキスト">
          <a:extLst>
            <a:ext uri="{FF2B5EF4-FFF2-40B4-BE49-F238E27FC236}">
              <a16:creationId xmlns:a16="http://schemas.microsoft.com/office/drawing/2014/main" id="{00000000-0008-0000-0600-0000B1010000}"/>
            </a:ext>
          </a:extLst>
        </xdr:cNvPr>
        <xdr:cNvSpPr txBox="1"/>
      </xdr:nvSpPr>
      <xdr:spPr>
        <a:xfrm>
          <a:off x="10528300" y="13429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53009</xdr:rowOff>
    </xdr:from>
    <xdr:to>
      <xdr:col>50</xdr:col>
      <xdr:colOff>165100</xdr:colOff>
      <xdr:row>78</xdr:row>
      <xdr:rowOff>154609</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9588500" y="1342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145736</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9404428" y="13518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125222</xdr:rowOff>
    </xdr:from>
    <xdr:to>
      <xdr:col>46</xdr:col>
      <xdr:colOff>38100</xdr:colOff>
      <xdr:row>79</xdr:row>
      <xdr:rowOff>55372</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8699500" y="1349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46499</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8515428" y="13591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18199</xdr:rowOff>
    </xdr:from>
    <xdr:to>
      <xdr:col>41</xdr:col>
      <xdr:colOff>101600</xdr:colOff>
      <xdr:row>78</xdr:row>
      <xdr:rowOff>119799</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7810500" y="1339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110926</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7594111" y="1348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81445</xdr:rowOff>
    </xdr:from>
    <xdr:to>
      <xdr:col>36</xdr:col>
      <xdr:colOff>165100</xdr:colOff>
      <xdr:row>79</xdr:row>
      <xdr:rowOff>11595</xdr:rowOff>
    </xdr:to>
    <xdr:sp macro="" textlink="">
      <xdr:nvSpPr>
        <xdr:cNvPr id="440" name="楕円 439">
          <a:extLst>
            <a:ext uri="{FF2B5EF4-FFF2-40B4-BE49-F238E27FC236}">
              <a16:creationId xmlns:a16="http://schemas.microsoft.com/office/drawing/2014/main" id="{00000000-0008-0000-0600-0000B8010000}"/>
            </a:ext>
          </a:extLst>
        </xdr:cNvPr>
        <xdr:cNvSpPr/>
      </xdr:nvSpPr>
      <xdr:spPr>
        <a:xfrm>
          <a:off x="6921500" y="1345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2722</xdr:rowOff>
    </xdr:from>
    <xdr:ext cx="469744"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737428" y="13547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a:extLst>
            <a:ext uri="{FF2B5EF4-FFF2-40B4-BE49-F238E27FC236}">
              <a16:creationId xmlns:a16="http://schemas.microsoft.com/office/drawing/2014/main" id="{00000000-0008-0000-0600-0000D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61829</xdr:rowOff>
    </xdr:from>
    <xdr:to>
      <xdr:col>54</xdr:col>
      <xdr:colOff>189865</xdr:colOff>
      <xdr:row>98</xdr:row>
      <xdr:rowOff>51558</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10475595" y="15492329"/>
          <a:ext cx="1270" cy="136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55385</xdr:rowOff>
    </xdr:from>
    <xdr:ext cx="534377" cy="259045"/>
    <xdr:sp macro="" textlink="">
      <xdr:nvSpPr>
        <xdr:cNvPr id="468" name="普通建設事業費 （ うち更新整備　）最小値テキスト">
          <a:extLst>
            <a:ext uri="{FF2B5EF4-FFF2-40B4-BE49-F238E27FC236}">
              <a16:creationId xmlns:a16="http://schemas.microsoft.com/office/drawing/2014/main" id="{00000000-0008-0000-0600-0000D4010000}"/>
            </a:ext>
          </a:extLst>
        </xdr:cNvPr>
        <xdr:cNvSpPr txBox="1"/>
      </xdr:nvSpPr>
      <xdr:spPr>
        <a:xfrm>
          <a:off x="10528300" y="1685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51558</xdr:rowOff>
    </xdr:from>
    <xdr:to>
      <xdr:col>55</xdr:col>
      <xdr:colOff>88900</xdr:colOff>
      <xdr:row>98</xdr:row>
      <xdr:rowOff>51558</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685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8506</xdr:rowOff>
    </xdr:from>
    <xdr:ext cx="534377" cy="259045"/>
    <xdr:sp macro="" textlink="">
      <xdr:nvSpPr>
        <xdr:cNvPr id="470" name="普通建設事業費 （ うち更新整備　）最大値テキスト">
          <a:extLst>
            <a:ext uri="{FF2B5EF4-FFF2-40B4-BE49-F238E27FC236}">
              <a16:creationId xmlns:a16="http://schemas.microsoft.com/office/drawing/2014/main" id="{00000000-0008-0000-0600-0000D6010000}"/>
            </a:ext>
          </a:extLst>
        </xdr:cNvPr>
        <xdr:cNvSpPr txBox="1"/>
      </xdr:nvSpPr>
      <xdr:spPr>
        <a:xfrm>
          <a:off x="10528300" y="1526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61829</xdr:rowOff>
    </xdr:from>
    <xdr:to>
      <xdr:col>55</xdr:col>
      <xdr:colOff>88900</xdr:colOff>
      <xdr:row>90</xdr:row>
      <xdr:rowOff>61829</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10388600" y="15492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106226</xdr:rowOff>
    </xdr:from>
    <xdr:to>
      <xdr:col>55</xdr:col>
      <xdr:colOff>0</xdr:colOff>
      <xdr:row>97</xdr:row>
      <xdr:rowOff>29939</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9639300" y="16565426"/>
          <a:ext cx="838200" cy="9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144532</xdr:rowOff>
    </xdr:from>
    <xdr:ext cx="534377" cy="259045"/>
    <xdr:sp macro="" textlink="">
      <xdr:nvSpPr>
        <xdr:cNvPr id="473" name="普通建設事業費 （ うち更新整備　）平均値テキスト">
          <a:extLst>
            <a:ext uri="{FF2B5EF4-FFF2-40B4-BE49-F238E27FC236}">
              <a16:creationId xmlns:a16="http://schemas.microsoft.com/office/drawing/2014/main" id="{00000000-0008-0000-0600-0000D9010000}"/>
            </a:ext>
          </a:extLst>
        </xdr:cNvPr>
        <xdr:cNvSpPr txBox="1"/>
      </xdr:nvSpPr>
      <xdr:spPr>
        <a:xfrm>
          <a:off x="10528300" y="160893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121655</xdr:rowOff>
    </xdr:from>
    <xdr:to>
      <xdr:col>55</xdr:col>
      <xdr:colOff>50800</xdr:colOff>
      <xdr:row>95</xdr:row>
      <xdr:rowOff>51805</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10426700" y="1623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97017</xdr:rowOff>
    </xdr:from>
    <xdr:to>
      <xdr:col>50</xdr:col>
      <xdr:colOff>114300</xdr:colOff>
      <xdr:row>97</xdr:row>
      <xdr:rowOff>29939</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8750300" y="16556217"/>
          <a:ext cx="889000" cy="10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122619</xdr:rowOff>
    </xdr:from>
    <xdr:to>
      <xdr:col>50</xdr:col>
      <xdr:colOff>165100</xdr:colOff>
      <xdr:row>95</xdr:row>
      <xdr:rowOff>52769</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9588500" y="16238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69296</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01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97017</xdr:rowOff>
    </xdr:from>
    <xdr:to>
      <xdr:col>45</xdr:col>
      <xdr:colOff>177800</xdr:colOff>
      <xdr:row>97</xdr:row>
      <xdr:rowOff>114342</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flipV="1">
          <a:off x="7861300" y="16556217"/>
          <a:ext cx="889000" cy="188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122994</xdr:rowOff>
    </xdr:from>
    <xdr:to>
      <xdr:col>46</xdr:col>
      <xdr:colOff>38100</xdr:colOff>
      <xdr:row>94</xdr:row>
      <xdr:rowOff>53144</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8699500" y="1606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69671</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584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34201</xdr:rowOff>
    </xdr:from>
    <xdr:to>
      <xdr:col>41</xdr:col>
      <xdr:colOff>50800</xdr:colOff>
      <xdr:row>97</xdr:row>
      <xdr:rowOff>114342</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a:off x="6972300" y="16664851"/>
          <a:ext cx="889000" cy="80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82386</xdr:rowOff>
    </xdr:from>
    <xdr:to>
      <xdr:col>41</xdr:col>
      <xdr:colOff>101600</xdr:colOff>
      <xdr:row>96</xdr:row>
      <xdr:rowOff>12536</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7810500" y="1637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29063</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14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148827</xdr:rowOff>
    </xdr:from>
    <xdr:to>
      <xdr:col>36</xdr:col>
      <xdr:colOff>165100</xdr:colOff>
      <xdr:row>96</xdr:row>
      <xdr:rowOff>78977</xdr:rowOff>
    </xdr:to>
    <xdr:sp macro="" textlink="">
      <xdr:nvSpPr>
        <xdr:cNvPr id="484" name="フローチャート: 判断 483">
          <a:extLst>
            <a:ext uri="{FF2B5EF4-FFF2-40B4-BE49-F238E27FC236}">
              <a16:creationId xmlns:a16="http://schemas.microsoft.com/office/drawing/2014/main" id="{00000000-0008-0000-0600-0000E4010000}"/>
            </a:ext>
          </a:extLst>
        </xdr:cNvPr>
        <xdr:cNvSpPr/>
      </xdr:nvSpPr>
      <xdr:spPr>
        <a:xfrm>
          <a:off x="6921500" y="1643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95504</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21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55426</xdr:rowOff>
    </xdr:from>
    <xdr:to>
      <xdr:col>55</xdr:col>
      <xdr:colOff>50800</xdr:colOff>
      <xdr:row>96</xdr:row>
      <xdr:rowOff>157026</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10426700" y="1651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33853</xdr:rowOff>
    </xdr:from>
    <xdr:ext cx="534377" cy="259045"/>
    <xdr:sp macro="" textlink="">
      <xdr:nvSpPr>
        <xdr:cNvPr id="492" name="普通建設事業費 （ うち更新整備　）該当値テキスト">
          <a:extLst>
            <a:ext uri="{FF2B5EF4-FFF2-40B4-BE49-F238E27FC236}">
              <a16:creationId xmlns:a16="http://schemas.microsoft.com/office/drawing/2014/main" id="{00000000-0008-0000-0600-0000EC010000}"/>
            </a:ext>
          </a:extLst>
        </xdr:cNvPr>
        <xdr:cNvSpPr txBox="1"/>
      </xdr:nvSpPr>
      <xdr:spPr>
        <a:xfrm>
          <a:off x="10528300" y="1649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150589</xdr:rowOff>
    </xdr:from>
    <xdr:to>
      <xdr:col>50</xdr:col>
      <xdr:colOff>165100</xdr:colOff>
      <xdr:row>97</xdr:row>
      <xdr:rowOff>80739</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9588500" y="1660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71866</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9372111" y="1670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46217</xdr:rowOff>
    </xdr:from>
    <xdr:to>
      <xdr:col>46</xdr:col>
      <xdr:colOff>38100</xdr:colOff>
      <xdr:row>96</xdr:row>
      <xdr:rowOff>147817</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8699500" y="1650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138944</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8483111" y="1659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63542</xdr:rowOff>
    </xdr:from>
    <xdr:to>
      <xdr:col>41</xdr:col>
      <xdr:colOff>101600</xdr:colOff>
      <xdr:row>97</xdr:row>
      <xdr:rowOff>165142</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7810500" y="1669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156269</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7594111" y="16786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154851</xdr:rowOff>
    </xdr:from>
    <xdr:to>
      <xdr:col>36</xdr:col>
      <xdr:colOff>165100</xdr:colOff>
      <xdr:row>97</xdr:row>
      <xdr:rowOff>85001</xdr:rowOff>
    </xdr:to>
    <xdr:sp macro="" textlink="">
      <xdr:nvSpPr>
        <xdr:cNvPr id="499" name="楕円 498">
          <a:extLst>
            <a:ext uri="{FF2B5EF4-FFF2-40B4-BE49-F238E27FC236}">
              <a16:creationId xmlns:a16="http://schemas.microsoft.com/office/drawing/2014/main" id="{00000000-0008-0000-0600-0000F3010000}"/>
            </a:ext>
          </a:extLst>
        </xdr:cNvPr>
        <xdr:cNvSpPr/>
      </xdr:nvSpPr>
      <xdr:spPr>
        <a:xfrm>
          <a:off x="6921500" y="1661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76128</xdr:rowOff>
    </xdr:from>
    <xdr:ext cx="534377"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6705111" y="1670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a:extLst>
            <a:ext uri="{FF2B5EF4-FFF2-40B4-BE49-F238E27FC236}">
              <a16:creationId xmlns:a16="http://schemas.microsoft.com/office/drawing/2014/main" id="{00000000-0008-0000-06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3912</xdr:rowOff>
    </xdr:from>
    <xdr:to>
      <xdr:col>85</xdr:col>
      <xdr:colOff>126364</xdr:colOff>
      <xdr:row>38</xdr:row>
      <xdr:rowOff>139700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6317595" y="5147412"/>
          <a:ext cx="1269" cy="1507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3" name="災害復旧事業費最小値テキスト">
          <a:extLst>
            <a:ext uri="{FF2B5EF4-FFF2-40B4-BE49-F238E27FC236}">
              <a16:creationId xmlns:a16="http://schemas.microsoft.com/office/drawing/2014/main" id="{00000000-0008-0000-0600-00000B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122039</xdr:rowOff>
    </xdr:from>
    <xdr:ext cx="534377" cy="259045"/>
    <xdr:sp macro="" textlink="">
      <xdr:nvSpPr>
        <xdr:cNvPr id="525" name="災害復旧事業費最大値テキスト">
          <a:extLst>
            <a:ext uri="{FF2B5EF4-FFF2-40B4-BE49-F238E27FC236}">
              <a16:creationId xmlns:a16="http://schemas.microsoft.com/office/drawing/2014/main" id="{00000000-0008-0000-0600-00000D020000}"/>
            </a:ext>
          </a:extLst>
        </xdr:cNvPr>
        <xdr:cNvSpPr txBox="1"/>
      </xdr:nvSpPr>
      <xdr:spPr>
        <a:xfrm>
          <a:off x="16370300" y="492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3912</xdr:rowOff>
    </xdr:from>
    <xdr:to>
      <xdr:col>86</xdr:col>
      <xdr:colOff>25400</xdr:colOff>
      <xdr:row>30</xdr:row>
      <xdr:rowOff>3912</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5147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64079</xdr:rowOff>
    </xdr:from>
    <xdr:to>
      <xdr:col>85</xdr:col>
      <xdr:colOff>127000</xdr:colOff>
      <xdr:row>38</xdr:row>
      <xdr:rowOff>31390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5481300" y="5379029"/>
          <a:ext cx="838200" cy="116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158995</xdr:rowOff>
    </xdr:from>
    <xdr:ext cx="469744" cy="259045"/>
    <xdr:sp macro="" textlink="">
      <xdr:nvSpPr>
        <xdr:cNvPr id="528" name="災害復旧事業費平均値テキスト">
          <a:extLst>
            <a:ext uri="{FF2B5EF4-FFF2-40B4-BE49-F238E27FC236}">
              <a16:creationId xmlns:a16="http://schemas.microsoft.com/office/drawing/2014/main" id="{00000000-0008-0000-0600-000010020000}"/>
            </a:ext>
          </a:extLst>
        </xdr:cNvPr>
        <xdr:cNvSpPr txBox="1"/>
      </xdr:nvSpPr>
      <xdr:spPr>
        <a:xfrm>
          <a:off x="16370300" y="6331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9118</xdr:rowOff>
    </xdr:from>
    <xdr:to>
      <xdr:col>85</xdr:col>
      <xdr:colOff>177800</xdr:colOff>
      <xdr:row>37</xdr:row>
      <xdr:rowOff>110718</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6268700" y="63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154650</xdr:rowOff>
    </xdr:from>
    <xdr:to>
      <xdr:col>81</xdr:col>
      <xdr:colOff>50800</xdr:colOff>
      <xdr:row>38</xdr:row>
      <xdr:rowOff>31390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4592300" y="6498300"/>
          <a:ext cx="889000" cy="48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34493</xdr:rowOff>
    </xdr:from>
    <xdr:to>
      <xdr:col>81</xdr:col>
      <xdr:colOff>101600</xdr:colOff>
      <xdr:row>37</xdr:row>
      <xdr:rowOff>136093</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5430500" y="63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152620</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46428" y="6153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154650</xdr:rowOff>
    </xdr:from>
    <xdr:to>
      <xdr:col>76</xdr:col>
      <xdr:colOff>114300</xdr:colOff>
      <xdr:row>38</xdr:row>
      <xdr:rowOff>42407</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3703300" y="6498300"/>
          <a:ext cx="889000" cy="5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104948</xdr:rowOff>
    </xdr:from>
    <xdr:to>
      <xdr:col>76</xdr:col>
      <xdr:colOff>165100</xdr:colOff>
      <xdr:row>37</xdr:row>
      <xdr:rowOff>35098</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4541500" y="627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51625</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357428" y="6052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153279</xdr:rowOff>
    </xdr:from>
    <xdr:to>
      <xdr:col>71</xdr:col>
      <xdr:colOff>177800</xdr:colOff>
      <xdr:row>38</xdr:row>
      <xdr:rowOff>42407</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2814300" y="6496929"/>
          <a:ext cx="889000" cy="60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21875</xdr:rowOff>
    </xdr:from>
    <xdr:to>
      <xdr:col>72</xdr:col>
      <xdr:colOff>38100</xdr:colOff>
      <xdr:row>36</xdr:row>
      <xdr:rowOff>123475</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3652500" y="619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140002</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5969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84877</xdr:rowOff>
    </xdr:from>
    <xdr:to>
      <xdr:col>67</xdr:col>
      <xdr:colOff>101600</xdr:colOff>
      <xdr:row>37</xdr:row>
      <xdr:rowOff>15027</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2763500" y="625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31554</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79428" y="603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13279</xdr:rowOff>
    </xdr:from>
    <xdr:to>
      <xdr:col>85</xdr:col>
      <xdr:colOff>177800</xdr:colOff>
      <xdr:row>31</xdr:row>
      <xdr:rowOff>114879</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6268700" y="532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36156</xdr:rowOff>
    </xdr:from>
    <xdr:ext cx="534377" cy="259045"/>
    <xdr:sp macro="" textlink="">
      <xdr:nvSpPr>
        <xdr:cNvPr id="547" name="災害復旧事業費該当値テキスト">
          <a:extLst>
            <a:ext uri="{FF2B5EF4-FFF2-40B4-BE49-F238E27FC236}">
              <a16:creationId xmlns:a16="http://schemas.microsoft.com/office/drawing/2014/main" id="{00000000-0008-0000-0600-000023020000}"/>
            </a:ext>
          </a:extLst>
        </xdr:cNvPr>
        <xdr:cNvSpPr txBox="1"/>
      </xdr:nvSpPr>
      <xdr:spPr>
        <a:xfrm>
          <a:off x="16370300" y="517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152039</xdr:rowOff>
    </xdr:from>
    <xdr:to>
      <xdr:col>81</xdr:col>
      <xdr:colOff>101600</xdr:colOff>
      <xdr:row>38</xdr:row>
      <xdr:rowOff>82189</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5430500" y="649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73317</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5246428" y="658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103850</xdr:rowOff>
    </xdr:from>
    <xdr:to>
      <xdr:col>76</xdr:col>
      <xdr:colOff>165100</xdr:colOff>
      <xdr:row>38</xdr:row>
      <xdr:rowOff>34000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4541500" y="644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25127</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4357428" y="654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163057</xdr:rowOff>
    </xdr:from>
    <xdr:to>
      <xdr:col>72</xdr:col>
      <xdr:colOff>38100</xdr:colOff>
      <xdr:row>38</xdr:row>
      <xdr:rowOff>93207</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3652500" y="650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84334</xdr:rowOff>
    </xdr:from>
    <xdr:ext cx="469744"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3468428" y="659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102479</xdr:rowOff>
    </xdr:from>
    <xdr:to>
      <xdr:col>67</xdr:col>
      <xdr:colOff>101600</xdr:colOff>
      <xdr:row>38</xdr:row>
      <xdr:rowOff>32629</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2763500" y="644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23756</xdr:rowOff>
    </xdr:from>
    <xdr:ext cx="469744"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579428" y="653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a:extLst>
            <a:ext uri="{FF2B5EF4-FFF2-40B4-BE49-F238E27FC236}">
              <a16:creationId xmlns:a16="http://schemas.microsoft.com/office/drawing/2014/main" id="{00000000-0008-0000-06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a:extLst>
            <a:ext uri="{FF2B5EF4-FFF2-40B4-BE49-F238E27FC236}">
              <a16:creationId xmlns:a16="http://schemas.microsoft.com/office/drawing/2014/main" id="{00000000-0008-0000-0600-00003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a:extLst>
            <a:ext uri="{FF2B5EF4-FFF2-40B4-BE49-F238E27FC236}">
              <a16:creationId xmlns:a16="http://schemas.microsoft.com/office/drawing/2014/main" id="{00000000-0008-0000-0600-00003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a:extLst>
            <a:ext uri="{FF2B5EF4-FFF2-40B4-BE49-F238E27FC236}">
              <a16:creationId xmlns:a16="http://schemas.microsoft.com/office/drawing/2014/main" id="{00000000-0008-0000-0600-00004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a:extLst>
            <a:ext uri="{FF2B5EF4-FFF2-40B4-BE49-F238E27FC236}">
              <a16:creationId xmlns:a16="http://schemas.microsoft.com/office/drawing/2014/main" id="{00000000-0008-0000-0600-00005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a:extLst>
            <a:ext uri="{FF2B5EF4-FFF2-40B4-BE49-F238E27FC236}">
              <a16:creationId xmlns:a16="http://schemas.microsoft.com/office/drawing/2014/main" id="{00000000-0008-0000-06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24447</xdr:rowOff>
    </xdr:from>
    <xdr:to>
      <xdr:col>85</xdr:col>
      <xdr:colOff>126364</xdr:colOff>
      <xdr:row>79</xdr:row>
      <xdr:rowOff>3518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6317595" y="12025947"/>
          <a:ext cx="1269" cy="152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7345</xdr:rowOff>
    </xdr:from>
    <xdr:ext cx="469744" cy="259045"/>
    <xdr:sp macro="" textlink="">
      <xdr:nvSpPr>
        <xdr:cNvPr id="629" name="公債費最小値テキスト">
          <a:extLst>
            <a:ext uri="{FF2B5EF4-FFF2-40B4-BE49-F238E27FC236}">
              <a16:creationId xmlns:a16="http://schemas.microsoft.com/office/drawing/2014/main" id="{00000000-0008-0000-0600-000075020000}"/>
            </a:ext>
          </a:extLst>
        </xdr:cNvPr>
        <xdr:cNvSpPr txBox="1"/>
      </xdr:nvSpPr>
      <xdr:spPr>
        <a:xfrm>
          <a:off x="16370300" y="13551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3518</xdr:rowOff>
    </xdr:from>
    <xdr:to>
      <xdr:col>86</xdr:col>
      <xdr:colOff>25400</xdr:colOff>
      <xdr:row>79</xdr:row>
      <xdr:rowOff>3518</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3548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142574</xdr:rowOff>
    </xdr:from>
    <xdr:ext cx="599010" cy="259045"/>
    <xdr:sp macro="" textlink="">
      <xdr:nvSpPr>
        <xdr:cNvPr id="631" name="公債費最大値テキスト">
          <a:extLst>
            <a:ext uri="{FF2B5EF4-FFF2-40B4-BE49-F238E27FC236}">
              <a16:creationId xmlns:a16="http://schemas.microsoft.com/office/drawing/2014/main" id="{00000000-0008-0000-0600-000077020000}"/>
            </a:ext>
          </a:extLst>
        </xdr:cNvPr>
        <xdr:cNvSpPr txBox="1"/>
      </xdr:nvSpPr>
      <xdr:spPr>
        <a:xfrm>
          <a:off x="16370300" y="1180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24447</xdr:rowOff>
    </xdr:from>
    <xdr:to>
      <xdr:col>86</xdr:col>
      <xdr:colOff>25400</xdr:colOff>
      <xdr:row>70</xdr:row>
      <xdr:rowOff>24447</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2025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76212</xdr:rowOff>
    </xdr:from>
    <xdr:to>
      <xdr:col>85</xdr:col>
      <xdr:colOff>127000</xdr:colOff>
      <xdr:row>75</xdr:row>
      <xdr:rowOff>107861</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5481300" y="12934962"/>
          <a:ext cx="838200" cy="31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111218</xdr:rowOff>
    </xdr:from>
    <xdr:ext cx="534377" cy="259045"/>
    <xdr:sp macro="" textlink="">
      <xdr:nvSpPr>
        <xdr:cNvPr id="634" name="公債費平均値テキスト">
          <a:extLst>
            <a:ext uri="{FF2B5EF4-FFF2-40B4-BE49-F238E27FC236}">
              <a16:creationId xmlns:a16="http://schemas.microsoft.com/office/drawing/2014/main" id="{00000000-0008-0000-0600-00007A020000}"/>
            </a:ext>
          </a:extLst>
        </xdr:cNvPr>
        <xdr:cNvSpPr txBox="1"/>
      </xdr:nvSpPr>
      <xdr:spPr>
        <a:xfrm>
          <a:off x="16370300" y="12627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88341</xdr:rowOff>
    </xdr:from>
    <xdr:to>
      <xdr:col>85</xdr:col>
      <xdr:colOff>177800</xdr:colOff>
      <xdr:row>75</xdr:row>
      <xdr:rowOff>18491</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6268700" y="1277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107861</xdr:rowOff>
    </xdr:from>
    <xdr:to>
      <xdr:col>81</xdr:col>
      <xdr:colOff>50800</xdr:colOff>
      <xdr:row>75</xdr:row>
      <xdr:rowOff>145262</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4592300" y="12966611"/>
          <a:ext cx="889000" cy="3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112331</xdr:rowOff>
    </xdr:from>
    <xdr:to>
      <xdr:col>81</xdr:col>
      <xdr:colOff>101600</xdr:colOff>
      <xdr:row>75</xdr:row>
      <xdr:rowOff>42481</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5430500" y="127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59008</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257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145262</xdr:rowOff>
    </xdr:from>
    <xdr:to>
      <xdr:col>76</xdr:col>
      <xdr:colOff>114300</xdr:colOff>
      <xdr:row>75</xdr:row>
      <xdr:rowOff>168708</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3703300" y="13004012"/>
          <a:ext cx="889000" cy="2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139674</xdr:rowOff>
    </xdr:from>
    <xdr:to>
      <xdr:col>76</xdr:col>
      <xdr:colOff>165100</xdr:colOff>
      <xdr:row>75</xdr:row>
      <xdr:rowOff>69824</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4541500" y="1282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86351</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26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168708</xdr:rowOff>
    </xdr:from>
    <xdr:to>
      <xdr:col>71</xdr:col>
      <xdr:colOff>177800</xdr:colOff>
      <xdr:row>76</xdr:row>
      <xdr:rowOff>38709</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2814300" y="13027458"/>
          <a:ext cx="889000" cy="41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148069</xdr:rowOff>
    </xdr:from>
    <xdr:to>
      <xdr:col>72</xdr:col>
      <xdr:colOff>38100</xdr:colOff>
      <xdr:row>75</xdr:row>
      <xdr:rowOff>78219</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3652500" y="128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94746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261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144538</xdr:rowOff>
    </xdr:from>
    <xdr:to>
      <xdr:col>67</xdr:col>
      <xdr:colOff>101600</xdr:colOff>
      <xdr:row>75</xdr:row>
      <xdr:rowOff>74688</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2763500" y="1283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91215</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260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25412</xdr:rowOff>
    </xdr:from>
    <xdr:to>
      <xdr:col>85</xdr:col>
      <xdr:colOff>177800</xdr:colOff>
      <xdr:row>75</xdr:row>
      <xdr:rowOff>127012</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6268700" y="1288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3839</xdr:rowOff>
    </xdr:from>
    <xdr:ext cx="534377" cy="259045"/>
    <xdr:sp macro="" textlink="">
      <xdr:nvSpPr>
        <xdr:cNvPr id="653" name="公債費該当値テキスト">
          <a:extLst>
            <a:ext uri="{FF2B5EF4-FFF2-40B4-BE49-F238E27FC236}">
              <a16:creationId xmlns:a16="http://schemas.microsoft.com/office/drawing/2014/main" id="{00000000-0008-0000-0600-00008D020000}"/>
            </a:ext>
          </a:extLst>
        </xdr:cNvPr>
        <xdr:cNvSpPr txBox="1"/>
      </xdr:nvSpPr>
      <xdr:spPr>
        <a:xfrm>
          <a:off x="16370300" y="1286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57061</xdr:rowOff>
    </xdr:from>
    <xdr:to>
      <xdr:col>81</xdr:col>
      <xdr:colOff>101600</xdr:colOff>
      <xdr:row>75</xdr:row>
      <xdr:rowOff>158660</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5430500" y="129158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149789</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14111" y="1300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94462</xdr:rowOff>
    </xdr:from>
    <xdr:to>
      <xdr:col>76</xdr:col>
      <xdr:colOff>165100</xdr:colOff>
      <xdr:row>76</xdr:row>
      <xdr:rowOff>24612</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4541500" y="1295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15739</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4325111" y="13045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117907</xdr:rowOff>
    </xdr:from>
    <xdr:to>
      <xdr:col>72</xdr:col>
      <xdr:colOff>38100</xdr:colOff>
      <xdr:row>76</xdr:row>
      <xdr:rowOff>48056</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3652500" y="129766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39185</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3436111" y="1306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159359</xdr:rowOff>
    </xdr:from>
    <xdr:to>
      <xdr:col>67</xdr:col>
      <xdr:colOff>101600</xdr:colOff>
      <xdr:row>76</xdr:row>
      <xdr:rowOff>89509</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2763500" y="1301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80636</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547111" y="1311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a:extLst>
            <a:ext uri="{FF2B5EF4-FFF2-40B4-BE49-F238E27FC236}">
              <a16:creationId xmlns:a16="http://schemas.microsoft.com/office/drawing/2014/main" id="{00000000-0008-0000-06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147701</xdr:rowOff>
    </xdr:from>
    <xdr:to>
      <xdr:col>85</xdr:col>
      <xdr:colOff>126364</xdr:colOff>
      <xdr:row>99</xdr:row>
      <xdr:rowOff>48684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6317595" y="15578201"/>
          <a:ext cx="1269" cy="1444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52511</xdr:rowOff>
    </xdr:from>
    <xdr:ext cx="469744" cy="259045"/>
    <xdr:sp macro="" textlink="">
      <xdr:nvSpPr>
        <xdr:cNvPr id="688" name="積立金最小値テキスト">
          <a:extLst>
            <a:ext uri="{FF2B5EF4-FFF2-40B4-BE49-F238E27FC236}">
              <a16:creationId xmlns:a16="http://schemas.microsoft.com/office/drawing/2014/main" id="{00000000-0008-0000-0600-0000B0020000}"/>
            </a:ext>
          </a:extLst>
        </xdr:cNvPr>
        <xdr:cNvSpPr txBox="1"/>
      </xdr:nvSpPr>
      <xdr:spPr>
        <a:xfrm>
          <a:off x="16370300" y="17026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48684</xdr:rowOff>
    </xdr:from>
    <xdr:to>
      <xdr:col>86</xdr:col>
      <xdr:colOff>25400</xdr:colOff>
      <xdr:row>99</xdr:row>
      <xdr:rowOff>48684</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7022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94378</xdr:rowOff>
    </xdr:from>
    <xdr:ext cx="534377" cy="259045"/>
    <xdr:sp macro="" textlink="">
      <xdr:nvSpPr>
        <xdr:cNvPr id="690" name="積立金最大値テキスト">
          <a:extLst>
            <a:ext uri="{FF2B5EF4-FFF2-40B4-BE49-F238E27FC236}">
              <a16:creationId xmlns:a16="http://schemas.microsoft.com/office/drawing/2014/main" id="{00000000-0008-0000-0600-0000B2020000}"/>
            </a:ext>
          </a:extLst>
        </xdr:cNvPr>
        <xdr:cNvSpPr txBox="1"/>
      </xdr:nvSpPr>
      <xdr:spPr>
        <a:xfrm>
          <a:off x="16370300" y="1535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147701</xdr:rowOff>
    </xdr:from>
    <xdr:to>
      <xdr:col>86</xdr:col>
      <xdr:colOff>25400</xdr:colOff>
      <xdr:row>90</xdr:row>
      <xdr:rowOff>147701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5578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78729</xdr:rowOff>
    </xdr:from>
    <xdr:to>
      <xdr:col>85</xdr:col>
      <xdr:colOff>127000</xdr:colOff>
      <xdr:row>97</xdr:row>
      <xdr:rowOff>41875</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5481300" y="16366479"/>
          <a:ext cx="838200" cy="306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33253</xdr:rowOff>
    </xdr:from>
    <xdr:ext cx="534377" cy="259045"/>
    <xdr:sp macro="" textlink="">
      <xdr:nvSpPr>
        <xdr:cNvPr id="693" name="積立金平均値テキスト">
          <a:extLst>
            <a:ext uri="{FF2B5EF4-FFF2-40B4-BE49-F238E27FC236}">
              <a16:creationId xmlns:a16="http://schemas.microsoft.com/office/drawing/2014/main" id="{00000000-0008-0000-0600-0000B5020000}"/>
            </a:ext>
          </a:extLst>
        </xdr:cNvPr>
        <xdr:cNvSpPr txBox="1"/>
      </xdr:nvSpPr>
      <xdr:spPr>
        <a:xfrm>
          <a:off x="16370300" y="16321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10376</xdr:rowOff>
    </xdr:from>
    <xdr:to>
      <xdr:col>85</xdr:col>
      <xdr:colOff>177800</xdr:colOff>
      <xdr:row>96</xdr:row>
      <xdr:rowOff>111976</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6268700" y="16469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78729</xdr:rowOff>
    </xdr:from>
    <xdr:to>
      <xdr:col>81</xdr:col>
      <xdr:colOff>50800</xdr:colOff>
      <xdr:row>98</xdr:row>
      <xdr:rowOff>10573</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4592300" y="16366479"/>
          <a:ext cx="889000" cy="44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109981</xdr:rowOff>
    </xdr:from>
    <xdr:to>
      <xdr:col>81</xdr:col>
      <xdr:colOff>101600</xdr:colOff>
      <xdr:row>96</xdr:row>
      <xdr:rowOff>40131</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5430500" y="1639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31258</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49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10573</xdr:rowOff>
    </xdr:from>
    <xdr:to>
      <xdr:col>76</xdr:col>
      <xdr:colOff>114300</xdr:colOff>
      <xdr:row>98</xdr:row>
      <xdr:rowOff>73799</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3703300" y="16812673"/>
          <a:ext cx="889000" cy="6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79887</xdr:rowOff>
    </xdr:from>
    <xdr:to>
      <xdr:col>76</xdr:col>
      <xdr:colOff>165100</xdr:colOff>
      <xdr:row>98</xdr:row>
      <xdr:rowOff>10037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4541500" y="1671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26564</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6485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73799</xdr:rowOff>
    </xdr:from>
    <xdr:to>
      <xdr:col>71</xdr:col>
      <xdr:colOff>177800</xdr:colOff>
      <xdr:row>99</xdr:row>
      <xdr:rowOff>48129</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flipV="1">
          <a:off x="12814300" y="16875899"/>
          <a:ext cx="889000" cy="14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141168</xdr:rowOff>
    </xdr:from>
    <xdr:to>
      <xdr:col>72</xdr:col>
      <xdr:colOff>38100</xdr:colOff>
      <xdr:row>98</xdr:row>
      <xdr:rowOff>71318</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3652500" y="1677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87845</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54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66596</xdr:rowOff>
    </xdr:from>
    <xdr:to>
      <xdr:col>67</xdr:col>
      <xdr:colOff>101600</xdr:colOff>
      <xdr:row>97</xdr:row>
      <xdr:rowOff>168196</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2763500" y="1669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13273</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47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162525</xdr:rowOff>
    </xdr:from>
    <xdr:to>
      <xdr:col>85</xdr:col>
      <xdr:colOff>177800</xdr:colOff>
      <xdr:row>97</xdr:row>
      <xdr:rowOff>92675</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6268700" y="1662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140952</xdr:rowOff>
    </xdr:from>
    <xdr:ext cx="534377" cy="259045"/>
    <xdr:sp macro="" textlink="">
      <xdr:nvSpPr>
        <xdr:cNvPr id="712" name="積立金該当値テキスト">
          <a:extLst>
            <a:ext uri="{FF2B5EF4-FFF2-40B4-BE49-F238E27FC236}">
              <a16:creationId xmlns:a16="http://schemas.microsoft.com/office/drawing/2014/main" id="{00000000-0008-0000-0600-0000C8020000}"/>
            </a:ext>
          </a:extLst>
        </xdr:cNvPr>
        <xdr:cNvSpPr txBox="1"/>
      </xdr:nvSpPr>
      <xdr:spPr>
        <a:xfrm>
          <a:off x="16370300" y="1660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27929</xdr:rowOff>
    </xdr:from>
    <xdr:to>
      <xdr:col>81</xdr:col>
      <xdr:colOff>101600</xdr:colOff>
      <xdr:row>95</xdr:row>
      <xdr:rowOff>129529</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5430500" y="1631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146056</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5214111" y="1609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131223</xdr:rowOff>
    </xdr:from>
    <xdr:to>
      <xdr:col>76</xdr:col>
      <xdr:colOff>165100</xdr:colOff>
      <xdr:row>98</xdr:row>
      <xdr:rowOff>61373</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4541500" y="1676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52500</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4325111" y="1685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22999</xdr:rowOff>
    </xdr:from>
    <xdr:to>
      <xdr:col>72</xdr:col>
      <xdr:colOff>38100</xdr:colOff>
      <xdr:row>98</xdr:row>
      <xdr:rowOff>124599</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3652500" y="1682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115726</xdr:rowOff>
    </xdr:from>
    <xdr:ext cx="534377"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3436111" y="16917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168779</xdr:rowOff>
    </xdr:from>
    <xdr:to>
      <xdr:col>67</xdr:col>
      <xdr:colOff>101600</xdr:colOff>
      <xdr:row>99</xdr:row>
      <xdr:rowOff>98929</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2763500" y="1697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90056</xdr:rowOff>
    </xdr:from>
    <xdr:ext cx="469744"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2579428" y="17063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投資及び出資金グラフ枠">
          <a:extLst>
            <a:ext uri="{FF2B5EF4-FFF2-40B4-BE49-F238E27FC236}">
              <a16:creationId xmlns:a16="http://schemas.microsoft.com/office/drawing/2014/main" id="{00000000-0008-0000-06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111765</xdr:rowOff>
    </xdr:from>
    <xdr:to>
      <xdr:col>116</xdr:col>
      <xdr:colOff>62864</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2159595" y="5598165"/>
          <a:ext cx="1269" cy="1056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3" name="投資及び出資金最小値テキスト">
          <a:extLst>
            <a:ext uri="{FF2B5EF4-FFF2-40B4-BE49-F238E27FC236}">
              <a16:creationId xmlns:a16="http://schemas.microsoft.com/office/drawing/2014/main" id="{00000000-0008-0000-0600-0000E7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58442</xdr:rowOff>
    </xdr:from>
    <xdr:ext cx="534377" cy="259045"/>
    <xdr:sp macro="" textlink="">
      <xdr:nvSpPr>
        <xdr:cNvPr id="745" name="投資及び出資金最大値テキスト">
          <a:extLst>
            <a:ext uri="{FF2B5EF4-FFF2-40B4-BE49-F238E27FC236}">
              <a16:creationId xmlns:a16="http://schemas.microsoft.com/office/drawing/2014/main" id="{00000000-0008-0000-0600-0000E9020000}"/>
            </a:ext>
          </a:extLst>
        </xdr:cNvPr>
        <xdr:cNvSpPr txBox="1"/>
      </xdr:nvSpPr>
      <xdr:spPr>
        <a:xfrm>
          <a:off x="22212300" y="537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111765</xdr:rowOff>
    </xdr:from>
    <xdr:to>
      <xdr:col>116</xdr:col>
      <xdr:colOff>152400</xdr:colOff>
      <xdr:row>32</xdr:row>
      <xdr:rowOff>111765</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2072600" y="559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136100</xdr:rowOff>
    </xdr:from>
    <xdr:ext cx="469744" cy="259045"/>
    <xdr:sp macro="" textlink="">
      <xdr:nvSpPr>
        <xdr:cNvPr id="748" name="投資及び出資金平均値テキスト">
          <a:extLst>
            <a:ext uri="{FF2B5EF4-FFF2-40B4-BE49-F238E27FC236}">
              <a16:creationId xmlns:a16="http://schemas.microsoft.com/office/drawing/2014/main" id="{00000000-0008-0000-0600-0000EC020000}"/>
            </a:ext>
          </a:extLst>
        </xdr:cNvPr>
        <xdr:cNvSpPr txBox="1"/>
      </xdr:nvSpPr>
      <xdr:spPr>
        <a:xfrm>
          <a:off x="22212300" y="6308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113223</xdr:rowOff>
    </xdr:from>
    <xdr:to>
      <xdr:col>116</xdr:col>
      <xdr:colOff>114300</xdr:colOff>
      <xdr:row>38</xdr:row>
      <xdr:rowOff>43373</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2110700" y="645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97953</xdr:rowOff>
    </xdr:from>
    <xdr:to>
      <xdr:col>112</xdr:col>
      <xdr:colOff>38100</xdr:colOff>
      <xdr:row>38</xdr:row>
      <xdr:rowOff>28102</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1272500" y="64416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44630</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088428" y="621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76327</xdr:rowOff>
    </xdr:from>
    <xdr:to>
      <xdr:col>107</xdr:col>
      <xdr:colOff>101600</xdr:colOff>
      <xdr:row>38</xdr:row>
      <xdr:rowOff>6477</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203835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23004</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199428" y="6195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130139</xdr:rowOff>
    </xdr:from>
    <xdr:to>
      <xdr:col>102</xdr:col>
      <xdr:colOff>165100</xdr:colOff>
      <xdr:row>38</xdr:row>
      <xdr:rowOff>60289</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9494500" y="647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76816</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10428" y="624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121773</xdr:rowOff>
    </xdr:from>
    <xdr:to>
      <xdr:col>98</xdr:col>
      <xdr:colOff>38100</xdr:colOff>
      <xdr:row>38</xdr:row>
      <xdr:rowOff>51922</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18605500" y="64654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68450</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21428" y="624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7" name="投資及び出資金該当値テキスト">
          <a:extLst>
            <a:ext uri="{FF2B5EF4-FFF2-40B4-BE49-F238E27FC236}">
              <a16:creationId xmlns:a16="http://schemas.microsoft.com/office/drawing/2014/main" id="{00000000-0008-0000-0600-0000FF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6426</xdr:rowOff>
    </xdr:from>
    <xdr:to>
      <xdr:col>116</xdr:col>
      <xdr:colOff>62864</xdr:colOff>
      <xdr:row>58</xdr:row>
      <xdr:rowOff>139700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921826"/>
          <a:ext cx="1269" cy="1161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124553</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69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6426</xdr:rowOff>
    </xdr:from>
    <xdr:to>
      <xdr:col>116</xdr:col>
      <xdr:colOff>152400</xdr:colOff>
      <xdr:row>52</xdr:row>
      <xdr:rowOff>6426</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921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131985</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733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109108</xdr:rowOff>
    </xdr:from>
    <xdr:to>
      <xdr:col>116</xdr:col>
      <xdr:colOff>114300</xdr:colOff>
      <xdr:row>58</xdr:row>
      <xdr:rowOff>39258</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98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97587</xdr:rowOff>
    </xdr:from>
    <xdr:to>
      <xdr:col>112</xdr:col>
      <xdr:colOff>38100</xdr:colOff>
      <xdr:row>58</xdr:row>
      <xdr:rowOff>27737</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987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44264</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64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130002</xdr:rowOff>
    </xdr:from>
    <xdr:to>
      <xdr:col>107</xdr:col>
      <xdr:colOff>101600</xdr:colOff>
      <xdr:row>58</xdr:row>
      <xdr:rowOff>60152</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990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76679</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67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152908</xdr:rowOff>
    </xdr:from>
    <xdr:to>
      <xdr:col>102</xdr:col>
      <xdr:colOff>165100</xdr:colOff>
      <xdr:row>58</xdr:row>
      <xdr:rowOff>83058</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992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99585</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970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113452</xdr:rowOff>
    </xdr:from>
    <xdr:to>
      <xdr:col>98</xdr:col>
      <xdr:colOff>38100</xdr:colOff>
      <xdr:row>58</xdr:row>
      <xdr:rowOff>43602</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88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60129</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661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152273</xdr:rowOff>
    </xdr:from>
    <xdr:to>
      <xdr:col>116</xdr:col>
      <xdr:colOff>62864</xdr:colOff>
      <xdr:row>78</xdr:row>
      <xdr:rowOff>125622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2159595" y="11982323"/>
          <a:ext cx="1269" cy="1516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129449</xdr:rowOff>
    </xdr:from>
    <xdr:ext cx="534377" cy="259045"/>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2212300" y="1350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125622</xdr:rowOff>
    </xdr:from>
    <xdr:to>
      <xdr:col>116</xdr:col>
      <xdr:colOff>152400</xdr:colOff>
      <xdr:row>78</xdr:row>
      <xdr:rowOff>125622</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349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98950</xdr:rowOff>
    </xdr:from>
    <xdr:ext cx="599010" cy="259045"/>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2212300" y="1175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152273</xdr:rowOff>
    </xdr:from>
    <xdr:to>
      <xdr:col>116</xdr:col>
      <xdr:colOff>152400</xdr:colOff>
      <xdr:row>69</xdr:row>
      <xdr:rowOff>152273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198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103677</xdr:rowOff>
    </xdr:from>
    <xdr:to>
      <xdr:col>116</xdr:col>
      <xdr:colOff>63500</xdr:colOff>
      <xdr:row>75</xdr:row>
      <xdr:rowOff>118897</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1323300" y="12962427"/>
          <a:ext cx="838200" cy="1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11631</xdr:rowOff>
    </xdr:from>
    <xdr:ext cx="534377" cy="259045"/>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2212300" y="12698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160204</xdr:rowOff>
    </xdr:from>
    <xdr:to>
      <xdr:col>116</xdr:col>
      <xdr:colOff>114300</xdr:colOff>
      <xdr:row>75</xdr:row>
      <xdr:rowOff>90354</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2110700" y="1284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118897</xdr:rowOff>
    </xdr:from>
    <xdr:to>
      <xdr:col>111</xdr:col>
      <xdr:colOff>177800</xdr:colOff>
      <xdr:row>75</xdr:row>
      <xdr:rowOff>126022</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0434300" y="12977647"/>
          <a:ext cx="889000" cy="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144602</xdr:rowOff>
    </xdr:from>
    <xdr:to>
      <xdr:col>112</xdr:col>
      <xdr:colOff>38100</xdr:colOff>
      <xdr:row>75</xdr:row>
      <xdr:rowOff>74752</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1272500" y="1283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91279</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260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126022</xdr:rowOff>
    </xdr:from>
    <xdr:to>
      <xdr:col>107</xdr:col>
      <xdr:colOff>50800</xdr:colOff>
      <xdr:row>75</xdr:row>
      <xdr:rowOff>143701</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9545300" y="12984772"/>
          <a:ext cx="889000" cy="1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27616</xdr:rowOff>
    </xdr:from>
    <xdr:to>
      <xdr:col>107</xdr:col>
      <xdr:colOff>101600</xdr:colOff>
      <xdr:row>75</xdr:row>
      <xdr:rowOff>129216</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383500" y="1288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145743</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266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143701</xdr:rowOff>
    </xdr:from>
    <xdr:to>
      <xdr:col>102</xdr:col>
      <xdr:colOff>114300</xdr:colOff>
      <xdr:row>75</xdr:row>
      <xdr:rowOff>143720</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8656300" y="13002451"/>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163843</xdr:rowOff>
    </xdr:from>
    <xdr:to>
      <xdr:col>102</xdr:col>
      <xdr:colOff>165100</xdr:colOff>
      <xdr:row>75</xdr:row>
      <xdr:rowOff>93993</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494500" y="12851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110520</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62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146774</xdr:rowOff>
    </xdr:from>
    <xdr:to>
      <xdr:col>98</xdr:col>
      <xdr:colOff>38100</xdr:colOff>
      <xdr:row>75</xdr:row>
      <xdr:rowOff>76924</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605500" y="128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93451</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60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52877</xdr:rowOff>
    </xdr:from>
    <xdr:to>
      <xdr:col>116</xdr:col>
      <xdr:colOff>114300</xdr:colOff>
      <xdr:row>75</xdr:row>
      <xdr:rowOff>154477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2110700" y="1291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31304</xdr:rowOff>
    </xdr:from>
    <xdr:ext cx="534377" cy="259045"/>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2212300" y="1289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68097</xdr:rowOff>
    </xdr:from>
    <xdr:to>
      <xdr:col>112</xdr:col>
      <xdr:colOff>38100</xdr:colOff>
      <xdr:row>75</xdr:row>
      <xdr:rowOff>169698</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1272500" y="129268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160825</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056111" y="1301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75222</xdr:rowOff>
    </xdr:from>
    <xdr:to>
      <xdr:col>107</xdr:col>
      <xdr:colOff>101600</xdr:colOff>
      <xdr:row>76</xdr:row>
      <xdr:rowOff>5372</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0383500" y="1293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167949</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167111" y="1302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92901</xdr:rowOff>
    </xdr:from>
    <xdr:to>
      <xdr:col>102</xdr:col>
      <xdr:colOff>165100</xdr:colOff>
      <xdr:row>76</xdr:row>
      <xdr:rowOff>23050</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494500" y="1295165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14177</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278111" y="1304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92920</xdr:rowOff>
    </xdr:from>
    <xdr:to>
      <xdr:col>98</xdr:col>
      <xdr:colOff>38100</xdr:colOff>
      <xdr:row>76</xdr:row>
      <xdr:rowOff>23070</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605500" y="1295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14197</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389111" y="1304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569,706</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年度で令和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比べて特に増減の大きいものとその理由として、減少分では、積立金においてふるさと応援寄附金の減少に伴うふるさと応援基金積立金の減によるもの、扶助費において子育て世帯への臨時特別給付金の減によるものがあり、増加分では、災害復旧事業費おいて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年台風</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号による豪雨における被災の災害復旧によるもの、物件費において光熱水費等の増によるものが挙げられる。</a:t>
          </a:r>
        </a:p>
        <a:p>
          <a:r>
            <a:rPr kumimoji="1" lang="ja-JP" altLang="en-US" sz="1300">
              <a:latin typeface="ＭＳ Ｐゴシック" panose="020B0600070205080204" pitchFamily="50" charset="-128"/>
              <a:ea typeface="ＭＳ Ｐゴシック" panose="020B0600070205080204" pitchFamily="50" charset="-128"/>
            </a:rPr>
            <a:t>　また、公債費については、類似団体平均比較では</a:t>
          </a:r>
          <a:r>
            <a:rPr kumimoji="1" lang="en-US" altLang="ja-JP" sz="1300">
              <a:latin typeface="ＭＳ Ｐゴシック" panose="020B0600070205080204" pitchFamily="50" charset="-128"/>
              <a:ea typeface="ＭＳ Ｐゴシック" panose="020B0600070205080204" pitchFamily="50" charset="-128"/>
            </a:rPr>
            <a:t>8,545</a:t>
          </a:r>
          <a:r>
            <a:rPr kumimoji="1" lang="ja-JP" altLang="en-US" sz="1300">
              <a:latin typeface="ＭＳ Ｐゴシック" panose="020B0600070205080204" pitchFamily="50" charset="-128"/>
              <a:ea typeface="ＭＳ Ｐゴシック" panose="020B0600070205080204" pitchFamily="50" charset="-128"/>
            </a:rPr>
            <a:t>円下回っているが、近年、臨時財政対策債等の元金償還開始により増加傾向にあり、対前年度比</a:t>
          </a:r>
          <a:r>
            <a:rPr kumimoji="1" lang="en-US" altLang="ja-JP" sz="1300">
              <a:latin typeface="ＭＳ Ｐゴシック" panose="020B0600070205080204" pitchFamily="50" charset="-128"/>
              <a:ea typeface="ＭＳ Ｐゴシック" panose="020B0600070205080204" pitchFamily="50" charset="-128"/>
            </a:rPr>
            <a:t>2,492</a:t>
          </a:r>
          <a:r>
            <a:rPr kumimoji="1" lang="ja-JP" altLang="en-US" sz="1300">
              <a:latin typeface="ＭＳ Ｐゴシック" panose="020B0600070205080204" pitchFamily="50" charset="-128"/>
              <a:ea typeface="ＭＳ Ｐゴシック" panose="020B0600070205080204" pitchFamily="50" charset="-128"/>
            </a:rPr>
            <a:t>円の増となった。</a:t>
          </a:r>
        </a:p>
        <a:p>
          <a:r>
            <a:rPr kumimoji="1" lang="ja-JP" altLang="en-US" sz="1300">
              <a:latin typeface="ＭＳ Ｐゴシック" panose="020B0600070205080204" pitchFamily="50" charset="-128"/>
              <a:ea typeface="ＭＳ Ｐゴシック" panose="020B0600070205080204" pitchFamily="50" charset="-128"/>
            </a:rPr>
            <a:t>　今後は公共施設等の老朽化対策が本格化し、対策に係る更新整備等経費の増、それらに充当した地方債の償還金により公債費の増が見込まれ、限られた財源の中でいかに効率的にマネジメントしていくかが課題である。</a:t>
          </a:r>
        </a:p>
        <a:p>
          <a:r>
            <a:rPr kumimoji="1" lang="ja-JP" altLang="en-US" sz="1300">
              <a:latin typeface="ＭＳ Ｐゴシック" panose="020B0600070205080204" pitchFamily="50" charset="-128"/>
              <a:ea typeface="ＭＳ Ｐゴシック" panose="020B0600070205080204" pitchFamily="50" charset="-128"/>
            </a:rPr>
            <a:t>　公共施設等総合管理計画、公共施設個別施設計画等に則り、更新、縮小、統合、除却などを多角的に検討し、事業の取捨選択を徹底することに努める。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17,431
16,999
133.91
10,727,685
9,930,548
705,332
5,443,890
8,692,392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16256</xdr:rowOff>
    </xdr:from>
    <xdr:to>
      <xdr:col>24</xdr:col>
      <xdr:colOff>62865</xdr:colOff>
      <xdr:row>39</xdr:row>
      <xdr:rowOff>73406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1206"/>
          <a:ext cx="127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77233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6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73406</xdr:rowOff>
    </xdr:from>
    <xdr:to>
      <xdr:col>24</xdr:col>
      <xdr:colOff>152400</xdr:colOff>
      <xdr:row>39</xdr:row>
      <xdr:rowOff>73406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5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134383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6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16256</xdr:rowOff>
    </xdr:from>
    <xdr:to>
      <xdr:col>24</xdr:col>
      <xdr:colOff>152400</xdr:colOff>
      <xdr:row>31</xdr:row>
      <xdr:rowOff>16256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1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127127</xdr:rowOff>
    </xdr:from>
    <xdr:to>
      <xdr:col>24</xdr:col>
      <xdr:colOff>63500</xdr:colOff>
      <xdr:row>38</xdr:row>
      <xdr:rowOff>54356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470777"/>
          <a:ext cx="838200" cy="9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106443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35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83566</xdr:rowOff>
    </xdr:from>
    <xdr:to>
      <xdr:col>24</xdr:col>
      <xdr:colOff>114300</xdr:colOff>
      <xdr:row>36</xdr:row>
      <xdr:rowOff>13716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54356</xdr:rowOff>
    </xdr:from>
    <xdr:to>
      <xdr:col>19</xdr:col>
      <xdr:colOff>177800</xdr:colOff>
      <xdr:row>38</xdr:row>
      <xdr:rowOff>66548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569456"/>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129667</xdr:rowOff>
    </xdr:from>
    <xdr:to>
      <xdr:col>20</xdr:col>
      <xdr:colOff>38100</xdr:colOff>
      <xdr:row>36</xdr:row>
      <xdr:rowOff>59817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3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76344</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05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66548</xdr:rowOff>
    </xdr:from>
    <xdr:to>
      <xdr:col>15</xdr:col>
      <xdr:colOff>50800</xdr:colOff>
      <xdr:row>39</xdr:row>
      <xdr:rowOff>15494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581648"/>
          <a:ext cx="889000" cy="12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165100</xdr:rowOff>
    </xdr:from>
    <xdr:to>
      <xdr:col>15</xdr:col>
      <xdr:colOff>101600</xdr:colOff>
      <xdr:row>36</xdr:row>
      <xdr:rowOff>95250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6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111777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41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66929</xdr:rowOff>
    </xdr:from>
    <xdr:to>
      <xdr:col>10</xdr:col>
      <xdr:colOff>114300</xdr:colOff>
      <xdr:row>39</xdr:row>
      <xdr:rowOff>15494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410579"/>
          <a:ext cx="889000" cy="29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5080</xdr:rowOff>
    </xdr:from>
    <xdr:to>
      <xdr:col>10</xdr:col>
      <xdr:colOff>165100</xdr:colOff>
      <xdr:row>35</xdr:row>
      <xdr:rowOff>106680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0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123207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81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148336</xdr:rowOff>
    </xdr:from>
    <xdr:to>
      <xdr:col>6</xdr:col>
      <xdr:colOff>38100</xdr:colOff>
      <xdr:row>35</xdr:row>
      <xdr:rowOff>78486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95013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76327</xdr:rowOff>
    </xdr:from>
    <xdr:to>
      <xdr:col>24</xdr:col>
      <xdr:colOff>114300</xdr:colOff>
      <xdr:row>38</xdr:row>
      <xdr:rowOff>6477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41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54754</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9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3556</xdr:rowOff>
    </xdr:from>
    <xdr:to>
      <xdr:col>20</xdr:col>
      <xdr:colOff>38100</xdr:colOff>
      <xdr:row>38</xdr:row>
      <xdr:rowOff>105156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51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96283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61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15748</xdr:rowOff>
    </xdr:from>
    <xdr:to>
      <xdr:col>15</xdr:col>
      <xdr:colOff>101600</xdr:colOff>
      <xdr:row>38</xdr:row>
      <xdr:rowOff>117348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53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108475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623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136144</xdr:rowOff>
    </xdr:from>
    <xdr:to>
      <xdr:col>10</xdr:col>
      <xdr:colOff>165100</xdr:colOff>
      <xdr:row>39</xdr:row>
      <xdr:rowOff>66294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65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57421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743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16129</xdr:rowOff>
    </xdr:from>
    <xdr:to>
      <xdr:col>6</xdr:col>
      <xdr:colOff>38100</xdr:colOff>
      <xdr:row>37</xdr:row>
      <xdr:rowOff>117729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5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108856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452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114124</xdr:rowOff>
    </xdr:from>
    <xdr:to>
      <xdr:col>24</xdr:col>
      <xdr:colOff>62865</xdr:colOff>
      <xdr:row>58</xdr:row>
      <xdr:rowOff>132559</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86624"/>
          <a:ext cx="1270" cy="1390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136386</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8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132559</xdr:rowOff>
    </xdr:from>
    <xdr:to>
      <xdr:col>24</xdr:col>
      <xdr:colOff>152400</xdr:colOff>
      <xdr:row>58</xdr:row>
      <xdr:rowOff>132559</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76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60801</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61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114124</xdr:rowOff>
    </xdr:from>
    <xdr:to>
      <xdr:col>24</xdr:col>
      <xdr:colOff>152400</xdr:colOff>
      <xdr:row>50</xdr:row>
      <xdr:rowOff>114124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86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25829</xdr:rowOff>
    </xdr:from>
    <xdr:to>
      <xdr:col>24</xdr:col>
      <xdr:colOff>63500</xdr:colOff>
      <xdr:row>56</xdr:row>
      <xdr:rowOff>56764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455579"/>
          <a:ext cx="838200" cy="20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67667</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325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44790</xdr:rowOff>
    </xdr:from>
    <xdr:to>
      <xdr:col>24</xdr:col>
      <xdr:colOff>114300</xdr:colOff>
      <xdr:row>55</xdr:row>
      <xdr:rowOff>146390</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47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85915</xdr:rowOff>
    </xdr:from>
    <xdr:to>
      <xdr:col>19</xdr:col>
      <xdr:colOff>177800</xdr:colOff>
      <xdr:row>55</xdr:row>
      <xdr:rowOff>25829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8829865"/>
          <a:ext cx="889000" cy="62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14943</xdr:rowOff>
    </xdr:from>
    <xdr:to>
      <xdr:col>20</xdr:col>
      <xdr:colOff>38100</xdr:colOff>
      <xdr:row>55</xdr:row>
      <xdr:rowOff>116543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44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107670</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537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85915</xdr:rowOff>
    </xdr:from>
    <xdr:to>
      <xdr:col>15</xdr:col>
      <xdr:colOff>50800</xdr:colOff>
      <xdr:row>58</xdr:row>
      <xdr:rowOff>32551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8829865"/>
          <a:ext cx="889000" cy="114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131758</xdr:rowOff>
    </xdr:from>
    <xdr:to>
      <xdr:col>15</xdr:col>
      <xdr:colOff>101600</xdr:colOff>
      <xdr:row>51</xdr:row>
      <xdr:rowOff>61908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8704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78435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847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32551</xdr:rowOff>
    </xdr:from>
    <xdr:to>
      <xdr:col>10</xdr:col>
      <xdr:colOff>114300</xdr:colOff>
      <xdr:row>58</xdr:row>
      <xdr:rowOff>137167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976651"/>
          <a:ext cx="889000" cy="10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49874</xdr:rowOff>
    </xdr:from>
    <xdr:to>
      <xdr:col>10</xdr:col>
      <xdr:colOff>165100</xdr:colOff>
      <xdr:row>56</xdr:row>
      <xdr:rowOff>151474</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65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168001</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42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124589</xdr:rowOff>
    </xdr:from>
    <xdr:to>
      <xdr:col>6</xdr:col>
      <xdr:colOff>38100</xdr:colOff>
      <xdr:row>56</xdr:row>
      <xdr:rowOff>54739</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55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71266</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32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5964</xdr:rowOff>
    </xdr:from>
    <xdr:to>
      <xdr:col>24</xdr:col>
      <xdr:colOff>114300</xdr:colOff>
      <xdr:row>56</xdr:row>
      <xdr:rowOff>107564</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60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155841</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585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146479</xdr:rowOff>
    </xdr:from>
    <xdr:to>
      <xdr:col>20</xdr:col>
      <xdr:colOff>38100</xdr:colOff>
      <xdr:row>55</xdr:row>
      <xdr:rowOff>76629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40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93156</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180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35115</xdr:rowOff>
    </xdr:from>
    <xdr:to>
      <xdr:col>15</xdr:col>
      <xdr:colOff>101600</xdr:colOff>
      <xdr:row>51</xdr:row>
      <xdr:rowOff>136715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877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127842</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8871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153201</xdr:rowOff>
    </xdr:from>
    <xdr:to>
      <xdr:col>10</xdr:col>
      <xdr:colOff>165100</xdr:colOff>
      <xdr:row>58</xdr:row>
      <xdr:rowOff>83351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2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74478</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1001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86367</xdr:rowOff>
    </xdr:from>
    <xdr:to>
      <xdr:col>6</xdr:col>
      <xdr:colOff>38100</xdr:colOff>
      <xdr:row>59</xdr:row>
      <xdr:rowOff>16517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03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7644</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1012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154025</xdr:rowOff>
    </xdr:from>
    <xdr:to>
      <xdr:col>24</xdr:col>
      <xdr:colOff>62865</xdr:colOff>
      <xdr:row>76</xdr:row>
      <xdr:rowOff>116219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55525"/>
          <a:ext cx="1270" cy="990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120046</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150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76</xdr:row>
      <xdr:rowOff>116219</xdr:rowOff>
    </xdr:from>
    <xdr:to>
      <xdr:col>24</xdr:col>
      <xdr:colOff>152400</xdr:colOff>
      <xdr:row>76</xdr:row>
      <xdr:rowOff>116219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146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100702</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30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226,684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154025</xdr:rowOff>
    </xdr:from>
    <xdr:to>
      <xdr:col>24</xdr:col>
      <xdr:colOff>152400</xdr:colOff>
      <xdr:row>70</xdr:row>
      <xdr:rowOff>154025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5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22951</xdr:rowOff>
    </xdr:from>
    <xdr:to>
      <xdr:col>24</xdr:col>
      <xdr:colOff>63500</xdr:colOff>
      <xdr:row>76</xdr:row>
      <xdr:rowOff>74898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053151"/>
          <a:ext cx="838200" cy="51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59776</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5756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36899</xdr:rowOff>
    </xdr:from>
    <xdr:to>
      <xdr:col>24</xdr:col>
      <xdr:colOff>114300</xdr:colOff>
      <xdr:row>74</xdr:row>
      <xdr:rowOff>138499</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72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74898</xdr:rowOff>
    </xdr:from>
    <xdr:to>
      <xdr:col>19</xdr:col>
      <xdr:colOff>177800</xdr:colOff>
      <xdr:row>77</xdr:row>
      <xdr:rowOff>148419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105098"/>
          <a:ext cx="889000" cy="244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122558</xdr:rowOff>
    </xdr:from>
    <xdr:to>
      <xdr:col>20</xdr:col>
      <xdr:colOff>38100</xdr:colOff>
      <xdr:row>74</xdr:row>
      <xdr:rowOff>52708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63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69235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41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75333</xdr:rowOff>
    </xdr:from>
    <xdr:to>
      <xdr:col>15</xdr:col>
      <xdr:colOff>50800</xdr:colOff>
      <xdr:row>77</xdr:row>
      <xdr:rowOff>148419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3276983"/>
          <a:ext cx="889000" cy="7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112805</xdr:rowOff>
    </xdr:from>
    <xdr:to>
      <xdr:col>15</xdr:col>
      <xdr:colOff>101600</xdr:colOff>
      <xdr:row>76</xdr:row>
      <xdr:rowOff>42956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29715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59482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746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75333</xdr:rowOff>
    </xdr:from>
    <xdr:to>
      <xdr:col>10</xdr:col>
      <xdr:colOff>114300</xdr:colOff>
      <xdr:row>78</xdr:row>
      <xdr:rowOff>95645</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276983"/>
          <a:ext cx="889000" cy="19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166689</xdr:rowOff>
    </xdr:from>
    <xdr:to>
      <xdr:col>10</xdr:col>
      <xdr:colOff>165100</xdr:colOff>
      <xdr:row>76</xdr:row>
      <xdr:rowOff>96839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02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113366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800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73039</xdr:rowOff>
    </xdr:from>
    <xdr:to>
      <xdr:col>6</xdr:col>
      <xdr:colOff>38100</xdr:colOff>
      <xdr:row>77</xdr:row>
      <xdr:rowOff>3189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03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19717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878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143601</xdr:rowOff>
    </xdr:from>
    <xdr:to>
      <xdr:col>24</xdr:col>
      <xdr:colOff>114300</xdr:colOff>
      <xdr:row>76</xdr:row>
      <xdr:rowOff>73751</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00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58528</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917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24098</xdr:rowOff>
    </xdr:from>
    <xdr:to>
      <xdr:col>20</xdr:col>
      <xdr:colOff>38100</xdr:colOff>
      <xdr:row>76</xdr:row>
      <xdr:rowOff>125698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05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116825</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147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97619</xdr:rowOff>
    </xdr:from>
    <xdr:to>
      <xdr:col>15</xdr:col>
      <xdr:colOff>101600</xdr:colOff>
      <xdr:row>78</xdr:row>
      <xdr:rowOff>27769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29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18896</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391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24533</xdr:rowOff>
    </xdr:from>
    <xdr:to>
      <xdr:col>10</xdr:col>
      <xdr:colOff>165100</xdr:colOff>
      <xdr:row>77</xdr:row>
      <xdr:rowOff>126133</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22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117260</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318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44845</xdr:rowOff>
    </xdr:from>
    <xdr:to>
      <xdr:col>6</xdr:col>
      <xdr:colOff>38100</xdr:colOff>
      <xdr:row>78</xdr:row>
      <xdr:rowOff>146445</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41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137572</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51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43323</xdr:rowOff>
    </xdr:from>
    <xdr:to>
      <xdr:col>24</xdr:col>
      <xdr:colOff>62865</xdr:colOff>
      <xdr:row>97</xdr:row>
      <xdr:rowOff>151518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473823"/>
          <a:ext cx="1270" cy="130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155345</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78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151518</xdr:rowOff>
    </xdr:from>
    <xdr:to>
      <xdr:col>24</xdr:col>
      <xdr:colOff>152400</xdr:colOff>
      <xdr:row>97</xdr:row>
      <xdr:rowOff>151518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782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161450</xdr:rowOff>
    </xdr:from>
    <xdr:ext cx="534377"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24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84,216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43323</xdr:rowOff>
    </xdr:from>
    <xdr:to>
      <xdr:col>24</xdr:col>
      <xdr:colOff>152400</xdr:colOff>
      <xdr:row>90</xdr:row>
      <xdr:rowOff>43323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473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25560</xdr:rowOff>
    </xdr:from>
    <xdr:to>
      <xdr:col>24</xdr:col>
      <xdr:colOff>63500</xdr:colOff>
      <xdr:row>91</xdr:row>
      <xdr:rowOff>69588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3797300" y="15627510"/>
          <a:ext cx="838200" cy="4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30087</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146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51660</xdr:rowOff>
    </xdr:from>
    <xdr:to>
      <xdr:col>24</xdr:col>
      <xdr:colOff>114300</xdr:colOff>
      <xdr:row>94</xdr:row>
      <xdr:rowOff>153260</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16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25560</xdr:rowOff>
    </xdr:from>
    <xdr:to>
      <xdr:col>19</xdr:col>
      <xdr:colOff>177800</xdr:colOff>
      <xdr:row>92</xdr:row>
      <xdr:rowOff>39024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5627510"/>
          <a:ext cx="889000" cy="18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20</xdr:rowOff>
    </xdr:from>
    <xdr:to>
      <xdr:col>20</xdr:col>
      <xdr:colOff>38100</xdr:colOff>
      <xdr:row>94</xdr:row>
      <xdr:rowOff>101620</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11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92747</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20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39024</xdr:rowOff>
    </xdr:from>
    <xdr:to>
      <xdr:col>15</xdr:col>
      <xdr:colOff>50800</xdr:colOff>
      <xdr:row>93</xdr:row>
      <xdr:rowOff>14518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5812424"/>
          <a:ext cx="889000" cy="146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70247</xdr:rowOff>
    </xdr:from>
    <xdr:to>
      <xdr:col>15</xdr:col>
      <xdr:colOff>101600</xdr:colOff>
      <xdr:row>95</xdr:row>
      <xdr:rowOff>397</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18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162974</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27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14518</xdr:rowOff>
    </xdr:from>
    <xdr:to>
      <xdr:col>10</xdr:col>
      <xdr:colOff>114300</xdr:colOff>
      <xdr:row>93</xdr:row>
      <xdr:rowOff>37196</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5959368"/>
          <a:ext cx="889000" cy="2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70292</xdr:rowOff>
    </xdr:from>
    <xdr:to>
      <xdr:col>10</xdr:col>
      <xdr:colOff>165100</xdr:colOff>
      <xdr:row>96</xdr:row>
      <xdr:rowOff>442</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35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163019</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45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109680</xdr:rowOff>
    </xdr:from>
    <xdr:to>
      <xdr:col>6</xdr:col>
      <xdr:colOff>38100</xdr:colOff>
      <xdr:row>96</xdr:row>
      <xdr:rowOff>39830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39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30957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49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18788</xdr:rowOff>
    </xdr:from>
    <xdr:to>
      <xdr:col>24</xdr:col>
      <xdr:colOff>114300</xdr:colOff>
      <xdr:row>91</xdr:row>
      <xdr:rowOff>120388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562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41665</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5472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146210</xdr:rowOff>
    </xdr:from>
    <xdr:to>
      <xdr:col>20</xdr:col>
      <xdr:colOff>38100</xdr:colOff>
      <xdr:row>91</xdr:row>
      <xdr:rowOff>76360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557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89</xdr:row>
      <xdr:rowOff>92887</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535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159674</xdr:rowOff>
    </xdr:from>
    <xdr:to>
      <xdr:col>15</xdr:col>
      <xdr:colOff>101600</xdr:colOff>
      <xdr:row>92</xdr:row>
      <xdr:rowOff>89824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576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90</xdr:row>
      <xdr:rowOff>106351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553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135168</xdr:rowOff>
    </xdr:from>
    <xdr:to>
      <xdr:col>10</xdr:col>
      <xdr:colOff>165100</xdr:colOff>
      <xdr:row>93</xdr:row>
      <xdr:rowOff>65318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590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81845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568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157846</xdr:rowOff>
    </xdr:from>
    <xdr:to>
      <xdr:col>6</xdr:col>
      <xdr:colOff>38100</xdr:colOff>
      <xdr:row>93</xdr:row>
      <xdr:rowOff>87996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593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104523</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570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124613</xdr:rowOff>
    </xdr:from>
    <xdr:to>
      <xdr:col>54</xdr:col>
      <xdr:colOff>189865</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68113"/>
          <a:ext cx="1270" cy="1386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71290</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043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124613</xdr:rowOff>
    </xdr:from>
    <xdr:to>
      <xdr:col>55</xdr:col>
      <xdr:colOff>88900</xdr:colOff>
      <xdr:row>30</xdr:row>
      <xdr:rowOff>124613</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169875</xdr:rowOff>
    </xdr:from>
    <xdr:to>
      <xdr:col>55</xdr:col>
      <xdr:colOff>0</xdr:colOff>
      <xdr:row>38</xdr:row>
      <xdr:rowOff>6197</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513525"/>
          <a:ext cx="8382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24909</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197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2032</xdr:rowOff>
    </xdr:from>
    <xdr:to>
      <xdr:col>55</xdr:col>
      <xdr:colOff>50800</xdr:colOff>
      <xdr:row>37</xdr:row>
      <xdr:rowOff>103632</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165303</xdr:rowOff>
    </xdr:from>
    <xdr:to>
      <xdr:col>50</xdr:col>
      <xdr:colOff>114300</xdr:colOff>
      <xdr:row>37</xdr:row>
      <xdr:rowOff>169875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50895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77013</xdr:rowOff>
    </xdr:from>
    <xdr:to>
      <xdr:col>50</xdr:col>
      <xdr:colOff>165100</xdr:colOff>
      <xdr:row>37</xdr:row>
      <xdr:rowOff>7163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24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23690</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024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164388</xdr:rowOff>
    </xdr:from>
    <xdr:to>
      <xdr:col>45</xdr:col>
      <xdr:colOff>177800</xdr:colOff>
      <xdr:row>37</xdr:row>
      <xdr:rowOff>165303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508038"/>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22149</xdr:rowOff>
    </xdr:from>
    <xdr:to>
      <xdr:col>46</xdr:col>
      <xdr:colOff>38100</xdr:colOff>
      <xdr:row>37</xdr:row>
      <xdr:rowOff>123749</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36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140276</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141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164388</xdr:rowOff>
    </xdr:from>
    <xdr:to>
      <xdr:col>41</xdr:col>
      <xdr:colOff>50800</xdr:colOff>
      <xdr:row>37</xdr:row>
      <xdr:rowOff>170790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6972300" y="6508038"/>
          <a:ext cx="889000" cy="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91643</xdr:rowOff>
    </xdr:from>
    <xdr:to>
      <xdr:col>41</xdr:col>
      <xdr:colOff>101600</xdr:colOff>
      <xdr:row>38</xdr:row>
      <xdr:rowOff>21793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43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38320</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2105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78384</xdr:rowOff>
    </xdr:from>
    <xdr:to>
      <xdr:col>36</xdr:col>
      <xdr:colOff>165100</xdr:colOff>
      <xdr:row>38</xdr:row>
      <xdr:rowOff>8534</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25061</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3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126848</xdr:rowOff>
    </xdr:from>
    <xdr:to>
      <xdr:col>55</xdr:col>
      <xdr:colOff>50800</xdr:colOff>
      <xdr:row>38</xdr:row>
      <xdr:rowOff>56998</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47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105275</xdr:rowOff>
    </xdr:from>
    <xdr:ext cx="378565"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448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119075</xdr:rowOff>
    </xdr:from>
    <xdr:to>
      <xdr:col>50</xdr:col>
      <xdr:colOff>165100</xdr:colOff>
      <xdr:row>38</xdr:row>
      <xdr:rowOff>49225</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46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40352</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50017" y="6555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114503</xdr:rowOff>
    </xdr:from>
    <xdr:to>
      <xdr:col>46</xdr:col>
      <xdr:colOff>38100</xdr:colOff>
      <xdr:row>38</xdr:row>
      <xdr:rowOff>44653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4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35780</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61017" y="65508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113589</xdr:rowOff>
    </xdr:from>
    <xdr:to>
      <xdr:col>41</xdr:col>
      <xdr:colOff>101600</xdr:colOff>
      <xdr:row>38</xdr:row>
      <xdr:rowOff>43738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4572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34865</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72017" y="6549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119990</xdr:rowOff>
    </xdr:from>
    <xdr:to>
      <xdr:col>36</xdr:col>
      <xdr:colOff>165100</xdr:colOff>
      <xdr:row>38</xdr:row>
      <xdr:rowOff>50140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4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41267</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3017" y="6556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70155</xdr:rowOff>
    </xdr:from>
    <xdr:to>
      <xdr:col>54</xdr:col>
      <xdr:colOff>189865</xdr:colOff>
      <xdr:row>58</xdr:row>
      <xdr:rowOff>143625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814105"/>
          <a:ext cx="1270" cy="1273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147452</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9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143625</xdr:rowOff>
    </xdr:from>
    <xdr:to>
      <xdr:col>55</xdr:col>
      <xdr:colOff>88900</xdr:colOff>
      <xdr:row>58</xdr:row>
      <xdr:rowOff>143625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8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16832</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89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105,976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70155</xdr:rowOff>
    </xdr:from>
    <xdr:to>
      <xdr:col>55</xdr:col>
      <xdr:colOff>88900</xdr:colOff>
      <xdr:row>51</xdr:row>
      <xdr:rowOff>70155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814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1041</xdr:rowOff>
    </xdr:from>
    <xdr:to>
      <xdr:col>55</xdr:col>
      <xdr:colOff>0</xdr:colOff>
      <xdr:row>58</xdr:row>
      <xdr:rowOff>72479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9945141"/>
          <a:ext cx="838200" cy="7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55732</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485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32855</xdr:rowOff>
    </xdr:from>
    <xdr:to>
      <xdr:col>55</xdr:col>
      <xdr:colOff>50800</xdr:colOff>
      <xdr:row>56</xdr:row>
      <xdr:rowOff>134455</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634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1041</xdr:rowOff>
    </xdr:from>
    <xdr:to>
      <xdr:col>50</xdr:col>
      <xdr:colOff>114300</xdr:colOff>
      <xdr:row>58</xdr:row>
      <xdr:rowOff>47371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945141"/>
          <a:ext cx="889000" cy="4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61799</xdr:rowOff>
    </xdr:from>
    <xdr:to>
      <xdr:col>50</xdr:col>
      <xdr:colOff>165100</xdr:colOff>
      <xdr:row>56</xdr:row>
      <xdr:rowOff>163399</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662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8476</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43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44501</xdr:rowOff>
    </xdr:from>
    <xdr:to>
      <xdr:col>45</xdr:col>
      <xdr:colOff>177800</xdr:colOff>
      <xdr:row>58</xdr:row>
      <xdr:rowOff>47371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988601"/>
          <a:ext cx="889000" cy="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55169</xdr:rowOff>
    </xdr:from>
    <xdr:to>
      <xdr:col>46</xdr:col>
      <xdr:colOff>38100</xdr:colOff>
      <xdr:row>56</xdr:row>
      <xdr:rowOff>156769</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65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1846</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43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44501</xdr:rowOff>
    </xdr:from>
    <xdr:to>
      <xdr:col>41</xdr:col>
      <xdr:colOff>50800</xdr:colOff>
      <xdr:row>58</xdr:row>
      <xdr:rowOff>79248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988601"/>
          <a:ext cx="8890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99454</xdr:rowOff>
    </xdr:from>
    <xdr:to>
      <xdr:col>41</xdr:col>
      <xdr:colOff>101600</xdr:colOff>
      <xdr:row>57</xdr:row>
      <xdr:rowOff>29604</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70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46131</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47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70726</xdr:rowOff>
    </xdr:from>
    <xdr:to>
      <xdr:col>36</xdr:col>
      <xdr:colOff>165100</xdr:colOff>
      <xdr:row>57</xdr:row>
      <xdr:rowOff>876</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671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17403</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44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21679</xdr:rowOff>
    </xdr:from>
    <xdr:to>
      <xdr:col>55</xdr:col>
      <xdr:colOff>50800</xdr:colOff>
      <xdr:row>58</xdr:row>
      <xdr:rowOff>123279</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96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108056</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88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121691</xdr:rowOff>
    </xdr:from>
    <xdr:to>
      <xdr:col>50</xdr:col>
      <xdr:colOff>165100</xdr:colOff>
      <xdr:row>58</xdr:row>
      <xdr:rowOff>51841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89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42968</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98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168021</xdr:rowOff>
    </xdr:from>
    <xdr:to>
      <xdr:col>46</xdr:col>
      <xdr:colOff>38100</xdr:colOff>
      <xdr:row>58</xdr:row>
      <xdr:rowOff>98171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94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89298</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1003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165151</xdr:rowOff>
    </xdr:from>
    <xdr:to>
      <xdr:col>41</xdr:col>
      <xdr:colOff>101600</xdr:colOff>
      <xdr:row>58</xdr:row>
      <xdr:rowOff>95301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93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86428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1003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28448</xdr:rowOff>
    </xdr:from>
    <xdr:to>
      <xdr:col>36</xdr:col>
      <xdr:colOff>165100</xdr:colOff>
      <xdr:row>58</xdr:row>
      <xdr:rowOff>130048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97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121175</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1006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9692</xdr:rowOff>
    </xdr:from>
    <xdr:to>
      <xdr:col>54</xdr:col>
      <xdr:colOff>189865</xdr:colOff>
      <xdr:row>78</xdr:row>
      <xdr:rowOff>154167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82642"/>
          <a:ext cx="1270" cy="1344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157994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31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154167</xdr:rowOff>
    </xdr:from>
    <xdr:to>
      <xdr:col>55</xdr:col>
      <xdr:colOff>88900</xdr:colOff>
      <xdr:row>78</xdr:row>
      <xdr:rowOff>154167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2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127819</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5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9692</xdr:rowOff>
    </xdr:from>
    <xdr:to>
      <xdr:col>55</xdr:col>
      <xdr:colOff>88900</xdr:colOff>
      <xdr:row>71</xdr:row>
      <xdr:rowOff>9692</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82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113607</xdr:rowOff>
    </xdr:from>
    <xdr:to>
      <xdr:col>55</xdr:col>
      <xdr:colOff>0</xdr:colOff>
      <xdr:row>77</xdr:row>
      <xdr:rowOff>28797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143807"/>
          <a:ext cx="838200" cy="86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90517</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2777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67640</xdr:rowOff>
    </xdr:from>
    <xdr:to>
      <xdr:col>55</xdr:col>
      <xdr:colOff>50800</xdr:colOff>
      <xdr:row>75</xdr:row>
      <xdr:rowOff>169239</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29263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20501</xdr:rowOff>
    </xdr:from>
    <xdr:to>
      <xdr:col>50</xdr:col>
      <xdr:colOff>114300</xdr:colOff>
      <xdr:row>77</xdr:row>
      <xdr:rowOff>28797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050701"/>
          <a:ext cx="889000" cy="17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92982</xdr:rowOff>
    </xdr:from>
    <xdr:to>
      <xdr:col>50</xdr:col>
      <xdr:colOff>165100</xdr:colOff>
      <xdr:row>76</xdr:row>
      <xdr:rowOff>23132</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295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39659</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272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20501</xdr:rowOff>
    </xdr:from>
    <xdr:to>
      <xdr:col>45</xdr:col>
      <xdr:colOff>177800</xdr:colOff>
      <xdr:row>77</xdr:row>
      <xdr:rowOff>157890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050701"/>
          <a:ext cx="889000" cy="30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32665</xdr:rowOff>
    </xdr:from>
    <xdr:to>
      <xdr:col>46</xdr:col>
      <xdr:colOff>38100</xdr:colOff>
      <xdr:row>75</xdr:row>
      <xdr:rowOff>134265</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28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150792</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266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110113</xdr:rowOff>
    </xdr:from>
    <xdr:to>
      <xdr:col>41</xdr:col>
      <xdr:colOff>50800</xdr:colOff>
      <xdr:row>77</xdr:row>
      <xdr:rowOff>157890</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311763"/>
          <a:ext cx="889000" cy="4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81029</xdr:rowOff>
    </xdr:from>
    <xdr:to>
      <xdr:col>41</xdr:col>
      <xdr:colOff>101600</xdr:colOff>
      <xdr:row>77</xdr:row>
      <xdr:rowOff>11179</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11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27707</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288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36289</xdr:rowOff>
    </xdr:from>
    <xdr:to>
      <xdr:col>36</xdr:col>
      <xdr:colOff>165100</xdr:colOff>
      <xdr:row>76</xdr:row>
      <xdr:rowOff>137889</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06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154416</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284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62807</xdr:rowOff>
    </xdr:from>
    <xdr:to>
      <xdr:col>55</xdr:col>
      <xdr:colOff>50800</xdr:colOff>
      <xdr:row>76</xdr:row>
      <xdr:rowOff>164407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09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41234</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07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149447</xdr:rowOff>
    </xdr:from>
    <xdr:to>
      <xdr:col>50</xdr:col>
      <xdr:colOff>165100</xdr:colOff>
      <xdr:row>77</xdr:row>
      <xdr:rowOff>79597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17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70724</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27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141151</xdr:rowOff>
    </xdr:from>
    <xdr:to>
      <xdr:col>46</xdr:col>
      <xdr:colOff>38100</xdr:colOff>
      <xdr:row>76</xdr:row>
      <xdr:rowOff>71301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299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62428</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092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107090</xdr:rowOff>
    </xdr:from>
    <xdr:to>
      <xdr:col>41</xdr:col>
      <xdr:colOff>101600</xdr:colOff>
      <xdr:row>78</xdr:row>
      <xdr:rowOff>37240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30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28367</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40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59313</xdr:rowOff>
    </xdr:from>
    <xdr:to>
      <xdr:col>36</xdr:col>
      <xdr:colOff>165100</xdr:colOff>
      <xdr:row>77</xdr:row>
      <xdr:rowOff>160913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26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152040</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35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38412</xdr:rowOff>
    </xdr:from>
    <xdr:to>
      <xdr:col>54</xdr:col>
      <xdr:colOff>189865</xdr:colOff>
      <xdr:row>97</xdr:row>
      <xdr:rowOff>127164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468912"/>
          <a:ext cx="1270" cy="1288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130991</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76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127164</xdr:rowOff>
    </xdr:from>
    <xdr:to>
      <xdr:col>55</xdr:col>
      <xdr:colOff>88900</xdr:colOff>
      <xdr:row>97</xdr:row>
      <xdr:rowOff>127164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75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156539</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244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38412</xdr:rowOff>
    </xdr:from>
    <xdr:to>
      <xdr:col>55</xdr:col>
      <xdr:colOff>88900</xdr:colOff>
      <xdr:row>90</xdr:row>
      <xdr:rowOff>38412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46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161570</xdr:rowOff>
    </xdr:from>
    <xdr:to>
      <xdr:col>55</xdr:col>
      <xdr:colOff>0</xdr:colOff>
      <xdr:row>95</xdr:row>
      <xdr:rowOff>146081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277870"/>
          <a:ext cx="838200" cy="15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84935</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0297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62058</xdr:rowOff>
    </xdr:from>
    <xdr:to>
      <xdr:col>55</xdr:col>
      <xdr:colOff>50800</xdr:colOff>
      <xdr:row>94</xdr:row>
      <xdr:rowOff>163658</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17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146081</xdr:rowOff>
    </xdr:from>
    <xdr:to>
      <xdr:col>50</xdr:col>
      <xdr:colOff>114300</xdr:colOff>
      <xdr:row>96</xdr:row>
      <xdr:rowOff>76969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433831"/>
          <a:ext cx="889000" cy="102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120962</xdr:rowOff>
    </xdr:from>
    <xdr:to>
      <xdr:col>50</xdr:col>
      <xdr:colOff>165100</xdr:colOff>
      <xdr:row>95</xdr:row>
      <xdr:rowOff>51112</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237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67639</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01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76969</xdr:rowOff>
    </xdr:from>
    <xdr:to>
      <xdr:col>45</xdr:col>
      <xdr:colOff>177800</xdr:colOff>
      <xdr:row>96</xdr:row>
      <xdr:rowOff>121279</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536169"/>
          <a:ext cx="889000" cy="4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90957</xdr:rowOff>
    </xdr:from>
    <xdr:to>
      <xdr:col>46</xdr:col>
      <xdr:colOff>38100</xdr:colOff>
      <xdr:row>95</xdr:row>
      <xdr:rowOff>21107</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20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37634</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598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121279</xdr:rowOff>
    </xdr:from>
    <xdr:to>
      <xdr:col>41</xdr:col>
      <xdr:colOff>50800</xdr:colOff>
      <xdr:row>96</xdr:row>
      <xdr:rowOff>157531</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580479"/>
          <a:ext cx="889000" cy="36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3651</xdr:rowOff>
    </xdr:from>
    <xdr:to>
      <xdr:col>41</xdr:col>
      <xdr:colOff>101600</xdr:colOff>
      <xdr:row>94</xdr:row>
      <xdr:rowOff>105251</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11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121778</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589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135249</xdr:rowOff>
    </xdr:from>
    <xdr:to>
      <xdr:col>36</xdr:col>
      <xdr:colOff>165100</xdr:colOff>
      <xdr:row>92</xdr:row>
      <xdr:rowOff>65399</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5737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81926</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551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110770</xdr:rowOff>
    </xdr:from>
    <xdr:to>
      <xdr:col>55</xdr:col>
      <xdr:colOff>50800</xdr:colOff>
      <xdr:row>95</xdr:row>
      <xdr:rowOff>40920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22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89197</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20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95281</xdr:rowOff>
    </xdr:from>
    <xdr:to>
      <xdr:col>50</xdr:col>
      <xdr:colOff>165100</xdr:colOff>
      <xdr:row>96</xdr:row>
      <xdr:rowOff>25431</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38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16558</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47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26169</xdr:rowOff>
    </xdr:from>
    <xdr:to>
      <xdr:col>46</xdr:col>
      <xdr:colOff>38100</xdr:colOff>
      <xdr:row>96</xdr:row>
      <xdr:rowOff>127769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48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118896</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57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70479</xdr:rowOff>
    </xdr:from>
    <xdr:to>
      <xdr:col>41</xdr:col>
      <xdr:colOff>101600</xdr:colOff>
      <xdr:row>97</xdr:row>
      <xdr:rowOff>629</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52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163206</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62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106731</xdr:rowOff>
    </xdr:from>
    <xdr:to>
      <xdr:col>36</xdr:col>
      <xdr:colOff>165100</xdr:colOff>
      <xdr:row>97</xdr:row>
      <xdr:rowOff>36881</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56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28008</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65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9528</xdr:rowOff>
    </xdr:from>
    <xdr:to>
      <xdr:col>85</xdr:col>
      <xdr:colOff>126364</xdr:colOff>
      <xdr:row>38</xdr:row>
      <xdr:rowOff>47786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153028"/>
          <a:ext cx="1269" cy="1409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51613</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56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47786</xdr:rowOff>
    </xdr:from>
    <xdr:to>
      <xdr:col>86</xdr:col>
      <xdr:colOff>25400</xdr:colOff>
      <xdr:row>38</xdr:row>
      <xdr:rowOff>47786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56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127655</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492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9528</xdr:rowOff>
    </xdr:from>
    <xdr:to>
      <xdr:col>86</xdr:col>
      <xdr:colOff>25400</xdr:colOff>
      <xdr:row>30</xdr:row>
      <xdr:rowOff>9528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15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21155</xdr:rowOff>
    </xdr:from>
    <xdr:to>
      <xdr:col>85</xdr:col>
      <xdr:colOff>127000</xdr:colOff>
      <xdr:row>37</xdr:row>
      <xdr:rowOff>63298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364805"/>
          <a:ext cx="838200" cy="4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153398</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154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130521</xdr:rowOff>
    </xdr:from>
    <xdr:to>
      <xdr:col>85</xdr:col>
      <xdr:colOff>177800</xdr:colOff>
      <xdr:row>37</xdr:row>
      <xdr:rowOff>60671</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0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15113</xdr:rowOff>
    </xdr:from>
    <xdr:to>
      <xdr:col>81</xdr:col>
      <xdr:colOff>50800</xdr:colOff>
      <xdr:row>37</xdr:row>
      <xdr:rowOff>63298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358763"/>
          <a:ext cx="889000" cy="48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134881</xdr:rowOff>
    </xdr:from>
    <xdr:to>
      <xdr:col>81</xdr:col>
      <xdr:colOff>101600</xdr:colOff>
      <xdr:row>37</xdr:row>
      <xdr:rowOff>65031</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30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81558</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08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15113</xdr:rowOff>
    </xdr:from>
    <xdr:to>
      <xdr:col>76</xdr:col>
      <xdr:colOff>114300</xdr:colOff>
      <xdr:row>37</xdr:row>
      <xdr:rowOff>18493</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358763"/>
          <a:ext cx="889000" cy="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43425</xdr:rowOff>
    </xdr:from>
    <xdr:to>
      <xdr:col>76</xdr:col>
      <xdr:colOff>165100</xdr:colOff>
      <xdr:row>36</xdr:row>
      <xdr:rowOff>145025</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21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161552</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599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18493</xdr:rowOff>
    </xdr:from>
    <xdr:to>
      <xdr:col>71</xdr:col>
      <xdr:colOff>177800</xdr:colOff>
      <xdr:row>37</xdr:row>
      <xdr:rowOff>72345</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362143"/>
          <a:ext cx="889000" cy="53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110894</xdr:rowOff>
    </xdr:from>
    <xdr:to>
      <xdr:col>72</xdr:col>
      <xdr:colOff>38100</xdr:colOff>
      <xdr:row>37</xdr:row>
      <xdr:rowOff>41044</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57571</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131877</xdr:rowOff>
    </xdr:from>
    <xdr:to>
      <xdr:col>67</xdr:col>
      <xdr:colOff>101600</xdr:colOff>
      <xdr:row>37</xdr:row>
      <xdr:rowOff>62027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30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78554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07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141805</xdr:rowOff>
    </xdr:from>
    <xdr:to>
      <xdr:col>85</xdr:col>
      <xdr:colOff>177800</xdr:colOff>
      <xdr:row>37</xdr:row>
      <xdr:rowOff>71955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31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120232</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292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12498</xdr:rowOff>
    </xdr:from>
    <xdr:to>
      <xdr:col>81</xdr:col>
      <xdr:colOff>101600</xdr:colOff>
      <xdr:row>37</xdr:row>
      <xdr:rowOff>114098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35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105225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44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135763</xdr:rowOff>
    </xdr:from>
    <xdr:to>
      <xdr:col>76</xdr:col>
      <xdr:colOff>165100</xdr:colOff>
      <xdr:row>37</xdr:row>
      <xdr:rowOff>65913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30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57040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40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139143</xdr:rowOff>
    </xdr:from>
    <xdr:to>
      <xdr:col>72</xdr:col>
      <xdr:colOff>38100</xdr:colOff>
      <xdr:row>37</xdr:row>
      <xdr:rowOff>69293</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31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60420</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40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21545</xdr:rowOff>
    </xdr:from>
    <xdr:to>
      <xdr:col>67</xdr:col>
      <xdr:colOff>101600</xdr:colOff>
      <xdr:row>37</xdr:row>
      <xdr:rowOff>123145</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36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114272</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45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127727</xdr:rowOff>
    </xdr:from>
    <xdr:to>
      <xdr:col>85</xdr:col>
      <xdr:colOff>126364</xdr:colOff>
      <xdr:row>58</xdr:row>
      <xdr:rowOff>101938</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700227"/>
          <a:ext cx="1269" cy="1345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105765</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1004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101938</xdr:rowOff>
    </xdr:from>
    <xdr:to>
      <xdr:col>86</xdr:col>
      <xdr:colOff>25400</xdr:colOff>
      <xdr:row>58</xdr:row>
      <xdr:rowOff>101938</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10046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74404</xdr:rowOff>
    </xdr:from>
    <xdr:ext cx="599010"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475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128,838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127727</xdr:rowOff>
    </xdr:from>
    <xdr:to>
      <xdr:col>86</xdr:col>
      <xdr:colOff>25400</xdr:colOff>
      <xdr:row>50</xdr:row>
      <xdr:rowOff>127727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700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114540</xdr:rowOff>
    </xdr:from>
    <xdr:to>
      <xdr:col>85</xdr:col>
      <xdr:colOff>127000</xdr:colOff>
      <xdr:row>57</xdr:row>
      <xdr:rowOff>58633</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5481300" y="9715740"/>
          <a:ext cx="838200" cy="115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121693</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379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98816</xdr:rowOff>
    </xdr:from>
    <xdr:to>
      <xdr:col>85</xdr:col>
      <xdr:colOff>177800</xdr:colOff>
      <xdr:row>56</xdr:row>
      <xdr:rowOff>28966</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5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1640</xdr:rowOff>
    </xdr:from>
    <xdr:to>
      <xdr:col>81</xdr:col>
      <xdr:colOff>50800</xdr:colOff>
      <xdr:row>57</xdr:row>
      <xdr:rowOff>58633</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4592300" y="9602840"/>
          <a:ext cx="889000" cy="22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127333</xdr:rowOff>
    </xdr:from>
    <xdr:to>
      <xdr:col>81</xdr:col>
      <xdr:colOff>101600</xdr:colOff>
      <xdr:row>56</xdr:row>
      <xdr:rowOff>57483</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55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74010</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33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1640</xdr:rowOff>
    </xdr:from>
    <xdr:to>
      <xdr:col>76</xdr:col>
      <xdr:colOff>114300</xdr:colOff>
      <xdr:row>56</xdr:row>
      <xdr:rowOff>75092</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3703300" y="9602840"/>
          <a:ext cx="889000" cy="7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97958</xdr:rowOff>
    </xdr:from>
    <xdr:to>
      <xdr:col>76</xdr:col>
      <xdr:colOff>165100</xdr:colOff>
      <xdr:row>56</xdr:row>
      <xdr:rowOff>28108</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52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44635</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302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75092</xdr:rowOff>
    </xdr:from>
    <xdr:to>
      <xdr:col>71</xdr:col>
      <xdr:colOff>177800</xdr:colOff>
      <xdr:row>56</xdr:row>
      <xdr:rowOff>135842</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2814300" y="9676292"/>
          <a:ext cx="889000" cy="60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148907</xdr:rowOff>
    </xdr:from>
    <xdr:to>
      <xdr:col>72</xdr:col>
      <xdr:colOff>38100</xdr:colOff>
      <xdr:row>56</xdr:row>
      <xdr:rowOff>79057</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957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95584</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35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46609</xdr:rowOff>
    </xdr:from>
    <xdr:to>
      <xdr:col>67</xdr:col>
      <xdr:colOff>101600</xdr:colOff>
      <xdr:row>56</xdr:row>
      <xdr:rowOff>148209</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964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164736</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42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63740</xdr:rowOff>
    </xdr:from>
    <xdr:to>
      <xdr:col>85</xdr:col>
      <xdr:colOff>177800</xdr:colOff>
      <xdr:row>56</xdr:row>
      <xdr:rowOff>165340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966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42167</xdr:rowOff>
    </xdr:from>
    <xdr:ext cx="534377"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964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7833</xdr:rowOff>
    </xdr:from>
    <xdr:to>
      <xdr:col>81</xdr:col>
      <xdr:colOff>101600</xdr:colOff>
      <xdr:row>57</xdr:row>
      <xdr:rowOff>109433</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978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100560</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14111" y="987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122290</xdr:rowOff>
    </xdr:from>
    <xdr:to>
      <xdr:col>76</xdr:col>
      <xdr:colOff>165100</xdr:colOff>
      <xdr:row>56</xdr:row>
      <xdr:rowOff>52440</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955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43567</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325111" y="964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24292</xdr:rowOff>
    </xdr:from>
    <xdr:to>
      <xdr:col>72</xdr:col>
      <xdr:colOff>38100</xdr:colOff>
      <xdr:row>56</xdr:row>
      <xdr:rowOff>125892</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962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117019</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36111" y="971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85042</xdr:rowOff>
    </xdr:from>
    <xdr:to>
      <xdr:col>67</xdr:col>
      <xdr:colOff>101600</xdr:colOff>
      <xdr:row>57</xdr:row>
      <xdr:rowOff>15192</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968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6319</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7111" y="977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3911</xdr:rowOff>
    </xdr:from>
    <xdr:to>
      <xdr:col>85</xdr:col>
      <xdr:colOff>126364</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005411"/>
          <a:ext cx="1269" cy="1507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122038</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78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3911</xdr:rowOff>
    </xdr:from>
    <xdr:to>
      <xdr:col>86</xdr:col>
      <xdr:colOff>25400</xdr:colOff>
      <xdr:row>70</xdr:row>
      <xdr:rowOff>3911</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005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64079</xdr:rowOff>
    </xdr:from>
    <xdr:to>
      <xdr:col>85</xdr:col>
      <xdr:colOff>127000</xdr:colOff>
      <xdr:row>78</xdr:row>
      <xdr:rowOff>31389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5481300" y="12237029"/>
          <a:ext cx="838200" cy="116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158996</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1891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9119</xdr:rowOff>
    </xdr:from>
    <xdr:to>
      <xdr:col>85</xdr:col>
      <xdr:colOff>177800</xdr:colOff>
      <xdr:row>77</xdr:row>
      <xdr:rowOff>110719</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21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154651</xdr:rowOff>
    </xdr:from>
    <xdr:to>
      <xdr:col>81</xdr:col>
      <xdr:colOff>50800</xdr:colOff>
      <xdr:row>78</xdr:row>
      <xdr:rowOff>31389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356301"/>
          <a:ext cx="889000" cy="48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31750</xdr:rowOff>
    </xdr:from>
    <xdr:to>
      <xdr:col>81</xdr:col>
      <xdr:colOff>101600</xdr:colOff>
      <xdr:row>77</xdr:row>
      <xdr:rowOff>133350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23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149877</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00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154651</xdr:rowOff>
    </xdr:from>
    <xdr:to>
      <xdr:col>76</xdr:col>
      <xdr:colOff>114300</xdr:colOff>
      <xdr:row>78</xdr:row>
      <xdr:rowOff>42408</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3703300" y="13356301"/>
          <a:ext cx="889000" cy="5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104947</xdr:rowOff>
    </xdr:from>
    <xdr:to>
      <xdr:col>76</xdr:col>
      <xdr:colOff>165100</xdr:colOff>
      <xdr:row>77</xdr:row>
      <xdr:rowOff>35097</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135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51625</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2910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153279</xdr:rowOff>
    </xdr:from>
    <xdr:to>
      <xdr:col>71</xdr:col>
      <xdr:colOff>177800</xdr:colOff>
      <xdr:row>78</xdr:row>
      <xdr:rowOff>42408</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354929"/>
          <a:ext cx="889000" cy="6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18080</xdr:rowOff>
    </xdr:from>
    <xdr:to>
      <xdr:col>72</xdr:col>
      <xdr:colOff>38100</xdr:colOff>
      <xdr:row>76</xdr:row>
      <xdr:rowOff>119680</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04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136207</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2823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84830</xdr:rowOff>
    </xdr:from>
    <xdr:to>
      <xdr:col>67</xdr:col>
      <xdr:colOff>101600</xdr:colOff>
      <xdr:row>77</xdr:row>
      <xdr:rowOff>14980</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11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31508</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2890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13279</xdr:rowOff>
    </xdr:from>
    <xdr:to>
      <xdr:col>85</xdr:col>
      <xdr:colOff>177800</xdr:colOff>
      <xdr:row>71</xdr:row>
      <xdr:rowOff>114879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218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36156</xdr:rowOff>
    </xdr:from>
    <xdr:ext cx="534377"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203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152039</xdr:rowOff>
    </xdr:from>
    <xdr:to>
      <xdr:col>81</xdr:col>
      <xdr:colOff>101600</xdr:colOff>
      <xdr:row>78</xdr:row>
      <xdr:rowOff>82189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35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73316</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46428" y="1344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103851</xdr:rowOff>
    </xdr:from>
    <xdr:to>
      <xdr:col>76</xdr:col>
      <xdr:colOff>165100</xdr:colOff>
      <xdr:row>78</xdr:row>
      <xdr:rowOff>34001</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30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25128</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357428" y="13398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163058</xdr:rowOff>
    </xdr:from>
    <xdr:to>
      <xdr:col>72</xdr:col>
      <xdr:colOff>38100</xdr:colOff>
      <xdr:row>78</xdr:row>
      <xdr:rowOff>93208</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36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84335</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468428" y="13457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102479</xdr:rowOff>
    </xdr:from>
    <xdr:to>
      <xdr:col>67</xdr:col>
      <xdr:colOff>101600</xdr:colOff>
      <xdr:row>78</xdr:row>
      <xdr:rowOff>32629</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30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23756</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579428" y="13396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24448</xdr:rowOff>
    </xdr:from>
    <xdr:to>
      <xdr:col>85</xdr:col>
      <xdr:colOff>126364</xdr:colOff>
      <xdr:row>99</xdr:row>
      <xdr:rowOff>3518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454948"/>
          <a:ext cx="1269" cy="1522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7345</xdr:rowOff>
    </xdr:from>
    <xdr:ext cx="469744"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980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3518</xdr:rowOff>
    </xdr:from>
    <xdr:to>
      <xdr:col>86</xdr:col>
      <xdr:colOff>25400</xdr:colOff>
      <xdr:row>99</xdr:row>
      <xdr:rowOff>3518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977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142575</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23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123,075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24448</xdr:rowOff>
    </xdr:from>
    <xdr:to>
      <xdr:col>86</xdr:col>
      <xdr:colOff>25400</xdr:colOff>
      <xdr:row>90</xdr:row>
      <xdr:rowOff>24448</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45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76200</xdr:rowOff>
    </xdr:from>
    <xdr:to>
      <xdr:col>85</xdr:col>
      <xdr:colOff>127000</xdr:colOff>
      <xdr:row>95</xdr:row>
      <xdr:rowOff>107835</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363950"/>
          <a:ext cx="838200" cy="3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111193</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056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88316</xdr:rowOff>
    </xdr:from>
    <xdr:to>
      <xdr:col>85</xdr:col>
      <xdr:colOff>177800</xdr:colOff>
      <xdr:row>95</xdr:row>
      <xdr:rowOff>18466</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20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107835</xdr:rowOff>
    </xdr:from>
    <xdr:to>
      <xdr:col>81</xdr:col>
      <xdr:colOff>50800</xdr:colOff>
      <xdr:row>95</xdr:row>
      <xdr:rowOff>145250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395585"/>
          <a:ext cx="889000" cy="37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112319</xdr:rowOff>
    </xdr:from>
    <xdr:to>
      <xdr:col>81</xdr:col>
      <xdr:colOff>101600</xdr:colOff>
      <xdr:row>95</xdr:row>
      <xdr:rowOff>42469</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22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58996</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00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145250</xdr:rowOff>
    </xdr:from>
    <xdr:to>
      <xdr:col>76</xdr:col>
      <xdr:colOff>114300</xdr:colOff>
      <xdr:row>95</xdr:row>
      <xdr:rowOff>168681</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433000"/>
          <a:ext cx="889000" cy="2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139661</xdr:rowOff>
    </xdr:from>
    <xdr:to>
      <xdr:col>76</xdr:col>
      <xdr:colOff>165100</xdr:colOff>
      <xdr:row>95</xdr:row>
      <xdr:rowOff>69811</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25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86338</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03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168681</xdr:rowOff>
    </xdr:from>
    <xdr:to>
      <xdr:col>71</xdr:col>
      <xdr:colOff>177800</xdr:colOff>
      <xdr:row>96</xdr:row>
      <xdr:rowOff>38684</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2814300" y="16456431"/>
          <a:ext cx="889000" cy="4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148019</xdr:rowOff>
    </xdr:from>
    <xdr:to>
      <xdr:col>72</xdr:col>
      <xdr:colOff>38100</xdr:colOff>
      <xdr:row>95</xdr:row>
      <xdr:rowOff>78169</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264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94696</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03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144387</xdr:rowOff>
    </xdr:from>
    <xdr:to>
      <xdr:col>67</xdr:col>
      <xdr:colOff>101600</xdr:colOff>
      <xdr:row>95</xdr:row>
      <xdr:rowOff>74537</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26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91064</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03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25400</xdr:rowOff>
    </xdr:from>
    <xdr:to>
      <xdr:col>85</xdr:col>
      <xdr:colOff>177800</xdr:colOff>
      <xdr:row>95</xdr:row>
      <xdr:rowOff>127000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31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3827</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291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57035</xdr:rowOff>
    </xdr:from>
    <xdr:to>
      <xdr:col>81</xdr:col>
      <xdr:colOff>101600</xdr:colOff>
      <xdr:row>95</xdr:row>
      <xdr:rowOff>158635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34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149762</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43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94450</xdr:rowOff>
    </xdr:from>
    <xdr:to>
      <xdr:col>76</xdr:col>
      <xdr:colOff>165100</xdr:colOff>
      <xdr:row>96</xdr:row>
      <xdr:rowOff>24600</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3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15727</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47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117881</xdr:rowOff>
    </xdr:from>
    <xdr:to>
      <xdr:col>72</xdr:col>
      <xdr:colOff>38100</xdr:colOff>
      <xdr:row>96</xdr:row>
      <xdr:rowOff>48031</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40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39158</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49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159334</xdr:rowOff>
    </xdr:from>
    <xdr:to>
      <xdr:col>67</xdr:col>
      <xdr:colOff>101600</xdr:colOff>
      <xdr:row>96</xdr:row>
      <xdr:rowOff>89484</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44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80611</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53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112268</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427218"/>
          <a:ext cx="1269"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153179</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6682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58945</xdr:rowOff>
    </xdr:from>
    <xdr:ext cx="378565"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202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112268</xdr:rowOff>
    </xdr:from>
    <xdr:to>
      <xdr:col>116</xdr:col>
      <xdr:colOff>152400</xdr:colOff>
      <xdr:row>31</xdr:row>
      <xdr:rowOff>112268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427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70629</xdr:rowOff>
    </xdr:from>
    <xdr:ext cx="313932"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1427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47752</xdr:rowOff>
    </xdr:from>
    <xdr:to>
      <xdr:col>116</xdr:col>
      <xdr:colOff>114300</xdr:colOff>
      <xdr:row>38</xdr:row>
      <xdr:rowOff>149352</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47752</xdr:rowOff>
    </xdr:from>
    <xdr:to>
      <xdr:col>112</xdr:col>
      <xdr:colOff>38100</xdr:colOff>
      <xdr:row>38</xdr:row>
      <xdr:rowOff>149352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165879</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66333" y="633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155194</xdr:rowOff>
    </xdr:from>
    <xdr:to>
      <xdr:col>107</xdr:col>
      <xdr:colOff>101600</xdr:colOff>
      <xdr:row>37</xdr:row>
      <xdr:rowOff>85344</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32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101871</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102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132334</xdr:rowOff>
    </xdr:from>
    <xdr:to>
      <xdr:col>102</xdr:col>
      <xdr:colOff>165100</xdr:colOff>
      <xdr:row>36</xdr:row>
      <xdr:rowOff>62484</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13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79011</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5908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11176</xdr:rowOff>
    </xdr:from>
    <xdr:to>
      <xdr:col>98</xdr:col>
      <xdr:colOff>38100</xdr:colOff>
      <xdr:row>34</xdr:row>
      <xdr:rowOff>112776</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5840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32</xdr:row>
      <xdr:rowOff>129303</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5615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26179</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412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総務費においてふるさと応援寄附金の減少に伴うふるさと応援基金積立金の減等により、令和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年度決算で対前年度比</a:t>
          </a:r>
          <a:r>
            <a:rPr kumimoji="1" lang="en-US" altLang="ja-JP" sz="1300">
              <a:latin typeface="ＭＳ Ｐゴシック" panose="020B0600070205080204" pitchFamily="50" charset="-128"/>
              <a:ea typeface="ＭＳ Ｐゴシック" panose="020B0600070205080204" pitchFamily="50" charset="-128"/>
            </a:rPr>
            <a:t>22,133</a:t>
          </a:r>
          <a:r>
            <a:rPr kumimoji="1" lang="ja-JP" altLang="en-US" sz="1300">
              <a:latin typeface="ＭＳ Ｐゴシック" panose="020B0600070205080204" pitchFamily="50" charset="-128"/>
              <a:ea typeface="ＭＳ Ｐゴシック" panose="020B0600070205080204" pitchFamily="50" charset="-128"/>
            </a:rPr>
            <a:t>円の減少となり、農林水産業費では、産地生産基盤パワーアップ事業費補助金等の令和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年度事業の完了により、令和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年度決算で対前年度比</a:t>
          </a:r>
          <a:r>
            <a:rPr kumimoji="1" lang="en-US" altLang="ja-JP" sz="1300">
              <a:latin typeface="ＭＳ Ｐゴシック" panose="020B0600070205080204" pitchFamily="50" charset="-128"/>
              <a:ea typeface="ＭＳ Ｐゴシック" panose="020B0600070205080204" pitchFamily="50" charset="-128"/>
            </a:rPr>
            <a:t>5,625</a:t>
          </a:r>
          <a:r>
            <a:rPr kumimoji="1" lang="ja-JP" altLang="en-US" sz="1300">
              <a:latin typeface="ＭＳ Ｐゴシック" panose="020B0600070205080204" pitchFamily="50" charset="-128"/>
              <a:ea typeface="ＭＳ Ｐゴシック" panose="020B0600070205080204" pitchFamily="50" charset="-128"/>
            </a:rPr>
            <a:t>円の減少となった。また、災害復旧費おいて令和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年台風</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号による豪雨における被災の災害復旧により、令和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年度決算で対前年度比</a:t>
          </a:r>
          <a:r>
            <a:rPr kumimoji="1" lang="en-US" altLang="ja-JP" sz="1300">
              <a:latin typeface="ＭＳ Ｐゴシック" panose="020B0600070205080204" pitchFamily="50" charset="-128"/>
              <a:ea typeface="ＭＳ Ｐゴシック" panose="020B0600070205080204" pitchFamily="50" charset="-128"/>
            </a:rPr>
            <a:t>25,535</a:t>
          </a:r>
          <a:r>
            <a:rPr kumimoji="1" lang="ja-JP" altLang="en-US" sz="1300">
              <a:latin typeface="ＭＳ Ｐゴシック" panose="020B0600070205080204" pitchFamily="50" charset="-128"/>
              <a:ea typeface="ＭＳ Ｐゴシック" panose="020B0600070205080204" pitchFamily="50" charset="-128"/>
            </a:rPr>
            <a:t>円の増加となった。</a:t>
          </a:r>
        </a:p>
        <a:p>
          <a:r>
            <a:rPr kumimoji="1" lang="ja-JP" altLang="en-US" sz="1300">
              <a:latin typeface="ＭＳ Ｐゴシック" panose="020B0600070205080204" pitchFamily="50" charset="-128"/>
              <a:ea typeface="ＭＳ Ｐゴシック" panose="020B0600070205080204" pitchFamily="50" charset="-128"/>
            </a:rPr>
            <a:t>　衛生費については、令和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年度決算では類似団体平均を</a:t>
          </a:r>
          <a:r>
            <a:rPr kumimoji="1" lang="en-US" altLang="ja-JP" sz="1300">
              <a:latin typeface="ＭＳ Ｐゴシック" panose="020B0600070205080204" pitchFamily="50" charset="-128"/>
              <a:ea typeface="ＭＳ Ｐゴシック" panose="020B0600070205080204" pitchFamily="50" charset="-128"/>
            </a:rPr>
            <a:t>23,938</a:t>
          </a:r>
          <a:r>
            <a:rPr kumimoji="1" lang="ja-JP" altLang="en-US" sz="1300">
              <a:latin typeface="ＭＳ Ｐゴシック" panose="020B0600070205080204" pitchFamily="50" charset="-128"/>
              <a:ea typeface="ＭＳ Ｐゴシック" panose="020B0600070205080204" pitchFamily="50" charset="-128"/>
            </a:rPr>
            <a:t>円上回っており、高い水準で推移している。これは、病院事業への繰出金の金額が大きく、衛生費の中でも高い割合を占めていることが要因であるため、病院事業について今後「公立森町病院経営強化プラン」に掲げる取り組みを通して、更なる地域医療の充実と経営改善を図っていく。</a:t>
          </a:r>
        </a:p>
        <a:p>
          <a:r>
            <a:rPr kumimoji="1" lang="ja-JP" altLang="en-US" sz="1300">
              <a:latin typeface="ＭＳ Ｐゴシック" panose="020B0600070205080204" pitchFamily="50" charset="-128"/>
              <a:ea typeface="ＭＳ Ｐゴシック" panose="020B0600070205080204" pitchFamily="50" charset="-128"/>
            </a:rPr>
            <a:t>　土木費等において今後、維持補修費、更新整備費用などが増加し、更には更新整備費用等に充当した地方債の償還金が公債費を増加させることが予想される。</a:t>
          </a:r>
        </a:p>
        <a:p>
          <a:r>
            <a:rPr kumimoji="1" lang="ja-JP" altLang="en-US" sz="1300">
              <a:latin typeface="ＭＳ Ｐゴシック" panose="020B0600070205080204" pitchFamily="50" charset="-128"/>
              <a:ea typeface="ＭＳ Ｐゴシック" panose="020B0600070205080204" pitchFamily="50" charset="-128"/>
            </a:rPr>
            <a:t>　また、民生費において、保育園委託料や義務的経常費用である社会保障費等が近年増加傾向にあるため、特別会計においては保険料の適正化を図り、保育関係事業などは積極的な補助金の活用など、財源の確保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当町では当初予算において歳入は、見積もりが難しいためできる限り抑えて予算編成をしている。歳出については、予算執行時の節減により執行残を確保するように努めている。これにより、繰越金として翌年度の補正財源を確保しているため、実質収支額に対する標準財政規模比は高くなる傾向にある。</a:t>
          </a:r>
        </a:p>
        <a:p>
          <a:r>
            <a:rPr kumimoji="1" lang="ja-JP" altLang="en-US" sz="1100">
              <a:latin typeface="ＭＳ ゴシック" pitchFamily="49" charset="-128"/>
              <a:ea typeface="ＭＳ ゴシック" pitchFamily="49" charset="-128"/>
            </a:rPr>
            <a:t>　令和</a:t>
          </a:r>
          <a:r>
            <a:rPr kumimoji="1" lang="en-US" altLang="ja-JP" sz="1100">
              <a:latin typeface="ＭＳ ゴシック" pitchFamily="49" charset="-128"/>
              <a:ea typeface="ＭＳ ゴシック" pitchFamily="49" charset="-128"/>
            </a:rPr>
            <a:t>4</a:t>
          </a:r>
          <a:r>
            <a:rPr kumimoji="1" lang="ja-JP" altLang="en-US" sz="1100">
              <a:latin typeface="ＭＳ ゴシック" pitchFamily="49" charset="-128"/>
              <a:ea typeface="ＭＳ ゴシック" pitchFamily="49" charset="-128"/>
            </a:rPr>
            <a:t>年度は、実質収支額が臨時財政対策債の減少や令和</a:t>
          </a:r>
          <a:r>
            <a:rPr kumimoji="1" lang="en-US" altLang="ja-JP" sz="1100">
              <a:latin typeface="ＭＳ ゴシック" pitchFamily="49" charset="-128"/>
              <a:ea typeface="ＭＳ ゴシック" pitchFamily="49" charset="-128"/>
            </a:rPr>
            <a:t>4</a:t>
          </a:r>
          <a:r>
            <a:rPr kumimoji="1" lang="ja-JP" altLang="en-US" sz="1100">
              <a:latin typeface="ＭＳ ゴシック" pitchFamily="49" charset="-128"/>
              <a:ea typeface="ＭＳ ゴシック" pitchFamily="49" charset="-128"/>
            </a:rPr>
            <a:t>年台風</a:t>
          </a:r>
          <a:r>
            <a:rPr kumimoji="1" lang="en-US" altLang="ja-JP" sz="1100">
              <a:latin typeface="ＭＳ ゴシック" pitchFamily="49" charset="-128"/>
              <a:ea typeface="ＭＳ ゴシック" pitchFamily="49" charset="-128"/>
            </a:rPr>
            <a:t>15</a:t>
          </a:r>
          <a:r>
            <a:rPr kumimoji="1" lang="ja-JP" altLang="en-US" sz="1100">
              <a:latin typeface="ＭＳ ゴシック" pitchFamily="49" charset="-128"/>
              <a:ea typeface="ＭＳ ゴシック" pitchFamily="49" charset="-128"/>
            </a:rPr>
            <a:t>号による豪雨における被災の災害復旧費の増加により、対前年度比▲</a:t>
          </a:r>
          <a:r>
            <a:rPr kumimoji="1" lang="en-US" altLang="ja-JP" sz="1100">
              <a:latin typeface="ＭＳ ゴシック" pitchFamily="49" charset="-128"/>
              <a:ea typeface="ＭＳ ゴシック" pitchFamily="49" charset="-128"/>
            </a:rPr>
            <a:t>478</a:t>
          </a:r>
          <a:r>
            <a:rPr kumimoji="1" lang="ja-JP" altLang="en-US" sz="1100">
              <a:latin typeface="ＭＳ ゴシック" pitchFamily="49" charset="-128"/>
              <a:ea typeface="ＭＳ ゴシック" pitchFamily="49" charset="-128"/>
            </a:rPr>
            <a:t>百万円となり、財政調整基金の取り崩し額は無く、財政調整基金積立金を新たに</a:t>
          </a:r>
          <a:r>
            <a:rPr kumimoji="1" lang="en-US" altLang="ja-JP" sz="1100">
              <a:latin typeface="ＭＳ ゴシック" pitchFamily="49" charset="-128"/>
              <a:ea typeface="ＭＳ ゴシック" pitchFamily="49" charset="-128"/>
            </a:rPr>
            <a:t>13</a:t>
          </a:r>
          <a:r>
            <a:rPr kumimoji="1" lang="ja-JP" altLang="en-US" sz="1100">
              <a:latin typeface="ＭＳ ゴシック" pitchFamily="49" charset="-128"/>
              <a:ea typeface="ＭＳ ゴシック" pitchFamily="49" charset="-128"/>
            </a:rPr>
            <a:t>百万円積み立てたので、実質単年度収支比率は対前年度</a:t>
          </a:r>
          <a:r>
            <a:rPr kumimoji="1" lang="en-US" altLang="ja-JP" sz="1100">
              <a:latin typeface="ＭＳ ゴシック" pitchFamily="49" charset="-128"/>
              <a:ea typeface="ＭＳ ゴシック" pitchFamily="49" charset="-128"/>
            </a:rPr>
            <a:t>13.17</a:t>
          </a:r>
          <a:r>
            <a:rPr kumimoji="1" lang="ja-JP" altLang="en-US" sz="1100">
              <a:latin typeface="ＭＳ ゴシック" pitchFamily="49" charset="-128"/>
              <a:ea typeface="ＭＳ ゴシック" pitchFamily="49" charset="-128"/>
            </a:rPr>
            <a:t>ポイント低下した。</a:t>
          </a:r>
        </a:p>
        <a:p>
          <a:r>
            <a:rPr kumimoji="1" lang="ja-JP" altLang="en-US" sz="1100">
              <a:latin typeface="ＭＳ ゴシック" pitchFamily="49" charset="-128"/>
              <a:ea typeface="ＭＳ ゴシック" pitchFamily="49" charset="-128"/>
            </a:rPr>
            <a:t>　今後も、国・地方ともに経済の先行きが不透明なため、予期しない収入減少や不測の支出増加などに備え財政調整基金や減債基金への積立を行っていく。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一般会計・公営企業会計・公営事業会計のすべての会計において黒字となっている。</a:t>
          </a:r>
        </a:p>
        <a:p>
          <a:r>
            <a:rPr kumimoji="1" lang="ja-JP" altLang="en-US" sz="1400">
              <a:latin typeface="ＭＳ ゴシック" pitchFamily="49" charset="-128"/>
              <a:ea typeface="ＭＳ ゴシック" pitchFamily="49" charset="-128"/>
            </a:rPr>
            <a:t>　一般会計においては、令和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年度決算は、臨時財政対策債の減少や令和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年台風</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号による豪雨における被災の災害復旧費の増加により、</a:t>
          </a:r>
          <a:r>
            <a:rPr kumimoji="1" lang="en-US" altLang="ja-JP" sz="1400">
              <a:latin typeface="ＭＳ ゴシック" pitchFamily="49" charset="-128"/>
              <a:ea typeface="ＭＳ ゴシック" pitchFamily="49" charset="-128"/>
            </a:rPr>
            <a:t>8.02</a:t>
          </a:r>
          <a:r>
            <a:rPr kumimoji="1" lang="ja-JP" altLang="en-US" sz="1400">
              <a:latin typeface="ＭＳ ゴシック" pitchFamily="49" charset="-128"/>
              <a:ea typeface="ＭＳ ゴシック" pitchFamily="49" charset="-128"/>
            </a:rPr>
            <a:t>ポイント低下した。</a:t>
          </a:r>
        </a:p>
        <a:p>
          <a:r>
            <a:rPr kumimoji="1" lang="ja-JP" altLang="en-US" sz="1400">
              <a:latin typeface="ＭＳ ゴシック" pitchFamily="49" charset="-128"/>
              <a:ea typeface="ＭＳ ゴシック" pitchFamily="49" charset="-128"/>
            </a:rPr>
            <a:t>　病院事業会計については、令和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年度は、看護師職員の不足等により、一部の病床の制限を行っていたことから稼働病床数が減少し、入院患者数の減となったこと等を要因に流動資産が減となり、</a:t>
          </a:r>
          <a:r>
            <a:rPr kumimoji="1" lang="en-US" altLang="ja-JP" sz="1400">
              <a:latin typeface="ＭＳ ゴシック" pitchFamily="49" charset="-128"/>
              <a:ea typeface="ＭＳ ゴシック" pitchFamily="49" charset="-128"/>
            </a:rPr>
            <a:t>1.29</a:t>
          </a:r>
          <a:r>
            <a:rPr kumimoji="1" lang="ja-JP" altLang="en-US" sz="1400">
              <a:latin typeface="ＭＳ ゴシック" pitchFamily="49" charset="-128"/>
              <a:ea typeface="ＭＳ ゴシック" pitchFamily="49" charset="-128"/>
            </a:rPr>
            <a:t>ポイント低下した。今後、「公立森町病院経営強化プラン」に基づき、更なる地域医療の充実と経営改善を図っていく。</a:t>
          </a:r>
        </a:p>
        <a:p>
          <a:r>
            <a:rPr kumimoji="1" lang="ja-JP" altLang="en-US" sz="1400">
              <a:latin typeface="ＭＳ ゴシック" pitchFamily="49" charset="-128"/>
              <a:ea typeface="ＭＳ ゴシック" pitchFamily="49" charset="-128"/>
            </a:rPr>
            <a:t>　国民健康保険特別会計については、令和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年度は、国民健康保険税が減となり、基金からの繰入を行ったことで歳入総額は増加したが、国民健康保険事業費納付金や保険給付費の増加により歳出総額の増加が歳入の増加を上回ったことで</a:t>
          </a:r>
          <a:r>
            <a:rPr kumimoji="1" lang="en-US" altLang="ja-JP" sz="1400">
              <a:latin typeface="ＭＳ ゴシック" pitchFamily="49" charset="-128"/>
              <a:ea typeface="ＭＳ ゴシック" pitchFamily="49" charset="-128"/>
            </a:rPr>
            <a:t>0.14</a:t>
          </a:r>
          <a:r>
            <a:rPr kumimoji="1" lang="ja-JP" altLang="en-US" sz="1400">
              <a:latin typeface="ＭＳ ゴシック" pitchFamily="49" charset="-128"/>
              <a:ea typeface="ＭＳ ゴシック" pitchFamily="49" charset="-128"/>
            </a:rPr>
            <a:t>ポイントの低下となった。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10727685</v>
      </c>
      <c r="BO4" s="371"/>
      <c r="BP4" s="371"/>
      <c r="BQ4" s="371"/>
      <c r="BR4" s="371"/>
      <c r="BS4" s="371"/>
      <c r="BT4" s="371"/>
      <c r="BU4" s="372"/>
      <c r="BV4" s="370">
        <v>10835515</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13</v>
      </c>
      <c r="CU4" s="377"/>
      <c r="CV4" s="377"/>
      <c r="CW4" s="377"/>
      <c r="CX4" s="377"/>
      <c r="CY4" s="377"/>
      <c r="CZ4" s="377"/>
      <c r="DA4" s="378"/>
      <c r="DB4" s="376">
        <v>21</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0" t="s">
        <v>95</v>
      </c>
      <c r="AN5" s="431"/>
      <c r="AO5" s="431"/>
      <c r="AP5" s="431"/>
      <c r="AQ5" s="431"/>
      <c r="AR5" s="431"/>
      <c r="AS5" s="431"/>
      <c r="AT5" s="432"/>
      <c r="AU5" s="433" t="s">
        <v>96</v>
      </c>
      <c r="AV5" s="434"/>
      <c r="AW5" s="434"/>
      <c r="AX5" s="434"/>
      <c r="AY5" s="435" t="s">
        <v>97</v>
      </c>
      <c r="AZ5" s="436"/>
      <c r="BA5" s="436"/>
      <c r="BB5" s="436"/>
      <c r="BC5" s="436"/>
      <c r="BD5" s="436"/>
      <c r="BE5" s="436"/>
      <c r="BF5" s="436"/>
      <c r="BG5" s="436"/>
      <c r="BH5" s="436"/>
      <c r="BI5" s="436"/>
      <c r="BJ5" s="436"/>
      <c r="BK5" s="436"/>
      <c r="BL5" s="436"/>
      <c r="BM5" s="437"/>
      <c r="BN5" s="438">
        <v>9930548</v>
      </c>
      <c r="BO5" s="439"/>
      <c r="BP5" s="439"/>
      <c r="BQ5" s="439"/>
      <c r="BR5" s="439"/>
      <c r="BS5" s="439"/>
      <c r="BT5" s="439"/>
      <c r="BU5" s="440"/>
      <c r="BV5" s="438">
        <v>9634998</v>
      </c>
      <c r="BW5" s="439"/>
      <c r="BX5" s="439"/>
      <c r="BY5" s="439"/>
      <c r="BZ5" s="439"/>
      <c r="CA5" s="439"/>
      <c r="CB5" s="439"/>
      <c r="CC5" s="440"/>
      <c r="CD5" s="441" t="s">
        <v>98</v>
      </c>
      <c r="CE5" s="442"/>
      <c r="CF5" s="442"/>
      <c r="CG5" s="442"/>
      <c r="CH5" s="442"/>
      <c r="CI5" s="442"/>
      <c r="CJ5" s="442"/>
      <c r="CK5" s="442"/>
      <c r="CL5" s="442"/>
      <c r="CM5" s="442"/>
      <c r="CN5" s="442"/>
      <c r="CO5" s="442"/>
      <c r="CP5" s="442"/>
      <c r="CQ5" s="442"/>
      <c r="CR5" s="442"/>
      <c r="CS5" s="443"/>
      <c r="CT5" s="404">
        <v>91.8</v>
      </c>
      <c r="CU5" s="405"/>
      <c r="CV5" s="405"/>
      <c r="CW5" s="405"/>
      <c r="CX5" s="405"/>
      <c r="CY5" s="405"/>
      <c r="CZ5" s="405"/>
      <c r="DA5" s="406"/>
      <c r="DB5" s="404">
        <v>83.1</v>
      </c>
      <c r="DC5" s="405"/>
      <c r="DD5" s="405"/>
      <c r="DE5" s="405"/>
      <c r="DF5" s="405"/>
      <c r="DG5" s="405"/>
      <c r="DH5" s="405"/>
      <c r="DI5" s="406"/>
    </row>
    <row r="6" spans="1:119" ht="18.75" customHeight="1" x14ac:dyDescent="0.2">
      <c r="A6" s="181"/>
      <c r="B6" s="407" t="s">
        <v>99</v>
      </c>
      <c r="C6" s="408"/>
      <c r="D6" s="408"/>
      <c r="E6" s="409"/>
      <c r="F6" s="409"/>
      <c r="G6" s="409"/>
      <c r="H6" s="409"/>
      <c r="I6" s="409"/>
      <c r="J6" s="409"/>
      <c r="K6" s="409"/>
      <c r="L6" s="409" t="s">
        <v>100</v>
      </c>
      <c r="M6" s="409"/>
      <c r="N6" s="409"/>
      <c r="O6" s="409"/>
      <c r="P6" s="409"/>
      <c r="Q6" s="409"/>
      <c r="R6" s="413"/>
      <c r="S6" s="413"/>
      <c r="T6" s="413"/>
      <c r="U6" s="413"/>
      <c r="V6" s="414"/>
      <c r="W6" s="417" t="s">
        <v>101</v>
      </c>
      <c r="X6" s="418"/>
      <c r="Y6" s="418"/>
      <c r="Z6" s="418"/>
      <c r="AA6" s="418"/>
      <c r="AB6" s="408"/>
      <c r="AC6" s="421" t="s">
        <v>102</v>
      </c>
      <c r="AD6" s="422"/>
      <c r="AE6" s="422"/>
      <c r="AF6" s="422"/>
      <c r="AG6" s="422"/>
      <c r="AH6" s="422"/>
      <c r="AI6" s="422"/>
      <c r="AJ6" s="422"/>
      <c r="AK6" s="422"/>
      <c r="AL6" s="423"/>
      <c r="AM6" s="430" t="s">
        <v>103</v>
      </c>
      <c r="AN6" s="431"/>
      <c r="AO6" s="431"/>
      <c r="AP6" s="431"/>
      <c r="AQ6" s="431"/>
      <c r="AR6" s="431"/>
      <c r="AS6" s="431"/>
      <c r="AT6" s="432"/>
      <c r="AU6" s="433" t="s">
        <v>104</v>
      </c>
      <c r="AV6" s="434"/>
      <c r="AW6" s="434"/>
      <c r="AX6" s="434"/>
      <c r="AY6" s="435" t="s">
        <v>105</v>
      </c>
      <c r="AZ6" s="436"/>
      <c r="BA6" s="436"/>
      <c r="BB6" s="436"/>
      <c r="BC6" s="436"/>
      <c r="BD6" s="436"/>
      <c r="BE6" s="436"/>
      <c r="BF6" s="436"/>
      <c r="BG6" s="436"/>
      <c r="BH6" s="436"/>
      <c r="BI6" s="436"/>
      <c r="BJ6" s="436"/>
      <c r="BK6" s="436"/>
      <c r="BL6" s="436"/>
      <c r="BM6" s="437"/>
      <c r="BN6" s="438">
        <v>797137</v>
      </c>
      <c r="BO6" s="439"/>
      <c r="BP6" s="439"/>
      <c r="BQ6" s="439"/>
      <c r="BR6" s="439"/>
      <c r="BS6" s="439"/>
      <c r="BT6" s="439"/>
      <c r="BU6" s="440"/>
      <c r="BV6" s="438">
        <v>1200517</v>
      </c>
      <c r="BW6" s="439"/>
      <c r="BX6" s="439"/>
      <c r="BY6" s="439"/>
      <c r="BZ6" s="439"/>
      <c r="CA6" s="439"/>
      <c r="CB6" s="439"/>
      <c r="CC6" s="440"/>
      <c r="CD6" s="441" t="s">
        <v>106</v>
      </c>
      <c r="CE6" s="442"/>
      <c r="CF6" s="442"/>
      <c r="CG6" s="442"/>
      <c r="CH6" s="442"/>
      <c r="CI6" s="442"/>
      <c r="CJ6" s="442"/>
      <c r="CK6" s="442"/>
      <c r="CL6" s="442"/>
      <c r="CM6" s="442"/>
      <c r="CN6" s="442"/>
      <c r="CO6" s="442"/>
      <c r="CP6" s="442"/>
      <c r="CQ6" s="442"/>
      <c r="CR6" s="442"/>
      <c r="CS6" s="443"/>
      <c r="CT6" s="444">
        <v>93.6</v>
      </c>
      <c r="CU6" s="445"/>
      <c r="CV6" s="445"/>
      <c r="CW6" s="445"/>
      <c r="CX6" s="445"/>
      <c r="CY6" s="445"/>
      <c r="CZ6" s="445"/>
      <c r="DA6" s="446"/>
      <c r="DB6" s="444">
        <v>89.1</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24"/>
      <c r="AD7" s="425"/>
      <c r="AE7" s="425"/>
      <c r="AF7" s="425"/>
      <c r="AG7" s="425"/>
      <c r="AH7" s="425"/>
      <c r="AI7" s="425"/>
      <c r="AJ7" s="425"/>
      <c r="AK7" s="425"/>
      <c r="AL7" s="426"/>
      <c r="AM7" s="430" t="s">
        <v>107</v>
      </c>
      <c r="AN7" s="431"/>
      <c r="AO7" s="431"/>
      <c r="AP7" s="431"/>
      <c r="AQ7" s="431"/>
      <c r="AR7" s="431"/>
      <c r="AS7" s="431"/>
      <c r="AT7" s="432"/>
      <c r="AU7" s="433" t="s">
        <v>108</v>
      </c>
      <c r="AV7" s="434"/>
      <c r="AW7" s="434"/>
      <c r="AX7" s="434"/>
      <c r="AY7" s="435" t="s">
        <v>109</v>
      </c>
      <c r="AZ7" s="436"/>
      <c r="BA7" s="436"/>
      <c r="BB7" s="436"/>
      <c r="BC7" s="436"/>
      <c r="BD7" s="436"/>
      <c r="BE7" s="436"/>
      <c r="BF7" s="436"/>
      <c r="BG7" s="436"/>
      <c r="BH7" s="436"/>
      <c r="BI7" s="436"/>
      <c r="BJ7" s="436"/>
      <c r="BK7" s="436"/>
      <c r="BL7" s="436"/>
      <c r="BM7" s="437"/>
      <c r="BN7" s="438">
        <v>91805</v>
      </c>
      <c r="BO7" s="439"/>
      <c r="BP7" s="439"/>
      <c r="BQ7" s="439"/>
      <c r="BR7" s="439"/>
      <c r="BS7" s="439"/>
      <c r="BT7" s="439"/>
      <c r="BU7" s="440"/>
      <c r="BV7" s="438">
        <v>17274</v>
      </c>
      <c r="BW7" s="439"/>
      <c r="BX7" s="439"/>
      <c r="BY7" s="439"/>
      <c r="BZ7" s="439"/>
      <c r="CA7" s="439"/>
      <c r="CB7" s="439"/>
      <c r="CC7" s="440"/>
      <c r="CD7" s="441" t="s">
        <v>110</v>
      </c>
      <c r="CE7" s="442"/>
      <c r="CF7" s="442"/>
      <c r="CG7" s="442"/>
      <c r="CH7" s="442"/>
      <c r="CI7" s="442"/>
      <c r="CJ7" s="442"/>
      <c r="CK7" s="442"/>
      <c r="CL7" s="442"/>
      <c r="CM7" s="442"/>
      <c r="CN7" s="442"/>
      <c r="CO7" s="442"/>
      <c r="CP7" s="442"/>
      <c r="CQ7" s="442"/>
      <c r="CR7" s="442"/>
      <c r="CS7" s="443"/>
      <c r="CT7" s="438">
        <v>5443890</v>
      </c>
      <c r="CU7" s="439"/>
      <c r="CV7" s="439"/>
      <c r="CW7" s="439"/>
      <c r="CX7" s="439"/>
      <c r="CY7" s="439"/>
      <c r="CZ7" s="439"/>
      <c r="DA7" s="440"/>
      <c r="DB7" s="438">
        <v>5642116</v>
      </c>
      <c r="DC7" s="439"/>
      <c r="DD7" s="439"/>
      <c r="DE7" s="439"/>
      <c r="DF7" s="439"/>
      <c r="DG7" s="439"/>
      <c r="DH7" s="439"/>
      <c r="DI7" s="440"/>
    </row>
    <row r="8" spans="1:119" ht="18.75" customHeight="1" thickBot="1" x14ac:dyDescent="0.25">
      <c r="A8" s="181"/>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111</v>
      </c>
      <c r="AN8" s="431"/>
      <c r="AO8" s="431"/>
      <c r="AP8" s="431"/>
      <c r="AQ8" s="431"/>
      <c r="AR8" s="431"/>
      <c r="AS8" s="431"/>
      <c r="AT8" s="432"/>
      <c r="AU8" s="433" t="s">
        <v>96</v>
      </c>
      <c r="AV8" s="434"/>
      <c r="AW8" s="434"/>
      <c r="AX8" s="434"/>
      <c r="AY8" s="435" t="s">
        <v>112</v>
      </c>
      <c r="AZ8" s="436"/>
      <c r="BA8" s="436"/>
      <c r="BB8" s="436"/>
      <c r="BC8" s="436"/>
      <c r="BD8" s="436"/>
      <c r="BE8" s="436"/>
      <c r="BF8" s="436"/>
      <c r="BG8" s="436"/>
      <c r="BH8" s="436"/>
      <c r="BI8" s="436"/>
      <c r="BJ8" s="436"/>
      <c r="BK8" s="436"/>
      <c r="BL8" s="436"/>
      <c r="BM8" s="437"/>
      <c r="BN8" s="438">
        <v>705332</v>
      </c>
      <c r="BO8" s="439"/>
      <c r="BP8" s="439"/>
      <c r="BQ8" s="439"/>
      <c r="BR8" s="439"/>
      <c r="BS8" s="439"/>
      <c r="BT8" s="439"/>
      <c r="BU8" s="440"/>
      <c r="BV8" s="438">
        <v>1183243</v>
      </c>
      <c r="BW8" s="439"/>
      <c r="BX8" s="439"/>
      <c r="BY8" s="439"/>
      <c r="BZ8" s="439"/>
      <c r="CA8" s="439"/>
      <c r="CB8" s="439"/>
      <c r="CC8" s="440"/>
      <c r="CD8" s="441" t="s">
        <v>113</v>
      </c>
      <c r="CE8" s="442"/>
      <c r="CF8" s="442"/>
      <c r="CG8" s="442"/>
      <c r="CH8" s="442"/>
      <c r="CI8" s="442"/>
      <c r="CJ8" s="442"/>
      <c r="CK8" s="442"/>
      <c r="CL8" s="442"/>
      <c r="CM8" s="442"/>
      <c r="CN8" s="442"/>
      <c r="CO8" s="442"/>
      <c r="CP8" s="442"/>
      <c r="CQ8" s="442"/>
      <c r="CR8" s="442"/>
      <c r="CS8" s="443"/>
      <c r="CT8" s="447">
        <v>0.55000000000000004</v>
      </c>
      <c r="CU8" s="448"/>
      <c r="CV8" s="448"/>
      <c r="CW8" s="448"/>
      <c r="CX8" s="448"/>
      <c r="CY8" s="448"/>
      <c r="CZ8" s="448"/>
      <c r="DA8" s="449"/>
      <c r="DB8" s="447">
        <v>0.57999999999999996</v>
      </c>
      <c r="DC8" s="448"/>
      <c r="DD8" s="448"/>
      <c r="DE8" s="448"/>
      <c r="DF8" s="448"/>
      <c r="DG8" s="448"/>
      <c r="DH8" s="448"/>
      <c r="DI8" s="449"/>
    </row>
    <row r="9" spans="1:119" ht="18.75" customHeight="1" thickBot="1" x14ac:dyDescent="0.25">
      <c r="A9" s="181"/>
      <c r="B9" s="401" t="s">
        <v>114</v>
      </c>
      <c r="C9" s="402"/>
      <c r="D9" s="402"/>
      <c r="E9" s="402"/>
      <c r="F9" s="402"/>
      <c r="G9" s="402"/>
      <c r="H9" s="402"/>
      <c r="I9" s="402"/>
      <c r="J9" s="402"/>
      <c r="K9" s="450"/>
      <c r="L9" s="451" t="s">
        <v>115</v>
      </c>
      <c r="M9" s="452"/>
      <c r="N9" s="452"/>
      <c r="O9" s="452"/>
      <c r="P9" s="452"/>
      <c r="Q9" s="453"/>
      <c r="R9" s="454">
        <v>17457</v>
      </c>
      <c r="S9" s="455"/>
      <c r="T9" s="455"/>
      <c r="U9" s="455"/>
      <c r="V9" s="456"/>
      <c r="W9" s="364" t="s">
        <v>116</v>
      </c>
      <c r="X9" s="365"/>
      <c r="Y9" s="365"/>
      <c r="Z9" s="365"/>
      <c r="AA9" s="365"/>
      <c r="AB9" s="365"/>
      <c r="AC9" s="365"/>
      <c r="AD9" s="365"/>
      <c r="AE9" s="365"/>
      <c r="AF9" s="365"/>
      <c r="AG9" s="365"/>
      <c r="AH9" s="365"/>
      <c r="AI9" s="365"/>
      <c r="AJ9" s="365"/>
      <c r="AK9" s="365"/>
      <c r="AL9" s="366"/>
      <c r="AM9" s="430" t="s">
        <v>117</v>
      </c>
      <c r="AN9" s="431"/>
      <c r="AO9" s="431"/>
      <c r="AP9" s="431"/>
      <c r="AQ9" s="431"/>
      <c r="AR9" s="431"/>
      <c r="AS9" s="431"/>
      <c r="AT9" s="432"/>
      <c r="AU9" s="433" t="s">
        <v>118</v>
      </c>
      <c r="AV9" s="434"/>
      <c r="AW9" s="434"/>
      <c r="AX9" s="434"/>
      <c r="AY9" s="435" t="s">
        <v>119</v>
      </c>
      <c r="AZ9" s="436"/>
      <c r="BA9" s="436"/>
      <c r="BB9" s="436"/>
      <c r="BC9" s="436"/>
      <c r="BD9" s="436"/>
      <c r="BE9" s="436"/>
      <c r="BF9" s="436"/>
      <c r="BG9" s="436"/>
      <c r="BH9" s="436"/>
      <c r="BI9" s="436"/>
      <c r="BJ9" s="436"/>
      <c r="BK9" s="436"/>
      <c r="BL9" s="436"/>
      <c r="BM9" s="437"/>
      <c r="BN9" s="438">
        <v>-477911</v>
      </c>
      <c r="BO9" s="439"/>
      <c r="BP9" s="439"/>
      <c r="BQ9" s="439"/>
      <c r="BR9" s="439"/>
      <c r="BS9" s="439"/>
      <c r="BT9" s="439"/>
      <c r="BU9" s="440"/>
      <c r="BV9" s="438">
        <v>228940</v>
      </c>
      <c r="BW9" s="439"/>
      <c r="BX9" s="439"/>
      <c r="BY9" s="439"/>
      <c r="BZ9" s="439"/>
      <c r="CA9" s="439"/>
      <c r="CB9" s="439"/>
      <c r="CC9" s="440"/>
      <c r="CD9" s="441" t="s">
        <v>120</v>
      </c>
      <c r="CE9" s="442"/>
      <c r="CF9" s="442"/>
      <c r="CG9" s="442"/>
      <c r="CH9" s="442"/>
      <c r="CI9" s="442"/>
      <c r="CJ9" s="442"/>
      <c r="CK9" s="442"/>
      <c r="CL9" s="442"/>
      <c r="CM9" s="442"/>
      <c r="CN9" s="442"/>
      <c r="CO9" s="442"/>
      <c r="CP9" s="442"/>
      <c r="CQ9" s="442"/>
      <c r="CR9" s="442"/>
      <c r="CS9" s="443"/>
      <c r="CT9" s="404">
        <v>12</v>
      </c>
      <c r="CU9" s="405"/>
      <c r="CV9" s="405"/>
      <c r="CW9" s="405"/>
      <c r="CX9" s="405"/>
      <c r="CY9" s="405"/>
      <c r="CZ9" s="405"/>
      <c r="DA9" s="406"/>
      <c r="DB9" s="404">
        <v>11.7</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121</v>
      </c>
      <c r="M10" s="431"/>
      <c r="N10" s="431"/>
      <c r="O10" s="431"/>
      <c r="P10" s="431"/>
      <c r="Q10" s="432"/>
      <c r="R10" s="458">
        <v>18528</v>
      </c>
      <c r="S10" s="459"/>
      <c r="T10" s="459"/>
      <c r="U10" s="459"/>
      <c r="V10" s="460"/>
      <c r="W10" s="395"/>
      <c r="X10" s="396"/>
      <c r="Y10" s="396"/>
      <c r="Z10" s="396"/>
      <c r="AA10" s="396"/>
      <c r="AB10" s="396"/>
      <c r="AC10" s="396"/>
      <c r="AD10" s="396"/>
      <c r="AE10" s="396"/>
      <c r="AF10" s="396"/>
      <c r="AG10" s="396"/>
      <c r="AH10" s="396"/>
      <c r="AI10" s="396"/>
      <c r="AJ10" s="396"/>
      <c r="AK10" s="396"/>
      <c r="AL10" s="399"/>
      <c r="AM10" s="430" t="s">
        <v>122</v>
      </c>
      <c r="AN10" s="431"/>
      <c r="AO10" s="431"/>
      <c r="AP10" s="431"/>
      <c r="AQ10" s="431"/>
      <c r="AR10" s="431"/>
      <c r="AS10" s="431"/>
      <c r="AT10" s="432"/>
      <c r="AU10" s="433" t="s">
        <v>96</v>
      </c>
      <c r="AV10" s="434"/>
      <c r="AW10" s="434"/>
      <c r="AX10" s="434"/>
      <c r="AY10" s="435" t="s">
        <v>123</v>
      </c>
      <c r="AZ10" s="436"/>
      <c r="BA10" s="436"/>
      <c r="BB10" s="436"/>
      <c r="BC10" s="436"/>
      <c r="BD10" s="436"/>
      <c r="BE10" s="436"/>
      <c r="BF10" s="436"/>
      <c r="BG10" s="436"/>
      <c r="BH10" s="436"/>
      <c r="BI10" s="436"/>
      <c r="BJ10" s="436"/>
      <c r="BK10" s="436"/>
      <c r="BL10" s="436"/>
      <c r="BM10" s="437"/>
      <c r="BN10" s="438">
        <v>12524</v>
      </c>
      <c r="BO10" s="439"/>
      <c r="BP10" s="439"/>
      <c r="BQ10" s="439"/>
      <c r="BR10" s="439"/>
      <c r="BS10" s="439"/>
      <c r="BT10" s="439"/>
      <c r="BU10" s="440"/>
      <c r="BV10" s="438">
        <v>31505</v>
      </c>
      <c r="BW10" s="439"/>
      <c r="BX10" s="439"/>
      <c r="BY10" s="439"/>
      <c r="BZ10" s="439"/>
      <c r="CA10" s="439"/>
      <c r="CB10" s="439"/>
      <c r="CC10" s="440"/>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0" t="s">
        <v>127</v>
      </c>
      <c r="AN11" s="431"/>
      <c r="AO11" s="431"/>
      <c r="AP11" s="431"/>
      <c r="AQ11" s="431"/>
      <c r="AR11" s="431"/>
      <c r="AS11" s="431"/>
      <c r="AT11" s="432"/>
      <c r="AU11" s="433" t="s">
        <v>118</v>
      </c>
      <c r="AV11" s="434"/>
      <c r="AW11" s="434"/>
      <c r="AX11" s="434"/>
      <c r="AY11" s="435" t="s">
        <v>128</v>
      </c>
      <c r="AZ11" s="436"/>
      <c r="BA11" s="436"/>
      <c r="BB11" s="436"/>
      <c r="BC11" s="436"/>
      <c r="BD11" s="436"/>
      <c r="BE11" s="436"/>
      <c r="BF11" s="436"/>
      <c r="BG11" s="436"/>
      <c r="BH11" s="436"/>
      <c r="BI11" s="436"/>
      <c r="BJ11" s="436"/>
      <c r="BK11" s="436"/>
      <c r="BL11" s="436"/>
      <c r="BM11" s="437"/>
      <c r="BN11" s="438">
        <v>0</v>
      </c>
      <c r="BO11" s="439"/>
      <c r="BP11" s="439"/>
      <c r="BQ11" s="439"/>
      <c r="BR11" s="439"/>
      <c r="BS11" s="439"/>
      <c r="BT11" s="439"/>
      <c r="BU11" s="440"/>
      <c r="BV11" s="438">
        <v>0</v>
      </c>
      <c r="BW11" s="439"/>
      <c r="BX11" s="439"/>
      <c r="BY11" s="439"/>
      <c r="BZ11" s="439"/>
      <c r="CA11" s="439"/>
      <c r="CB11" s="439"/>
      <c r="CC11" s="440"/>
      <c r="CD11" s="441" t="s">
        <v>129</v>
      </c>
      <c r="CE11" s="442"/>
      <c r="CF11" s="442"/>
      <c r="CG11" s="442"/>
      <c r="CH11" s="442"/>
      <c r="CI11" s="442"/>
      <c r="CJ11" s="442"/>
      <c r="CK11" s="442"/>
      <c r="CL11" s="442"/>
      <c r="CM11" s="442"/>
      <c r="CN11" s="442"/>
      <c r="CO11" s="442"/>
      <c r="CP11" s="442"/>
      <c r="CQ11" s="442"/>
      <c r="CR11" s="442"/>
      <c r="CS11" s="443"/>
      <c r="CT11" s="447" t="s">
        <v>130</v>
      </c>
      <c r="CU11" s="448"/>
      <c r="CV11" s="448"/>
      <c r="CW11" s="448"/>
      <c r="CX11" s="448"/>
      <c r="CY11" s="448"/>
      <c r="CZ11" s="448"/>
      <c r="DA11" s="449"/>
      <c r="DB11" s="447" t="s">
        <v>130</v>
      </c>
      <c r="DC11" s="448"/>
      <c r="DD11" s="448"/>
      <c r="DE11" s="448"/>
      <c r="DF11" s="448"/>
      <c r="DG11" s="448"/>
      <c r="DH11" s="448"/>
      <c r="DI11" s="449"/>
    </row>
    <row r="12" spans="1:119" ht="18.75" customHeight="1" x14ac:dyDescent="0.2">
      <c r="A12" s="181"/>
      <c r="B12" s="467" t="s">
        <v>131</v>
      </c>
      <c r="C12" s="468"/>
      <c r="D12" s="468"/>
      <c r="E12" s="468"/>
      <c r="F12" s="468"/>
      <c r="G12" s="468"/>
      <c r="H12" s="468"/>
      <c r="I12" s="468"/>
      <c r="J12" s="468"/>
      <c r="K12" s="469"/>
      <c r="L12" s="476" t="s">
        <v>132</v>
      </c>
      <c r="M12" s="477"/>
      <c r="N12" s="477"/>
      <c r="O12" s="477"/>
      <c r="P12" s="477"/>
      <c r="Q12" s="478"/>
      <c r="R12" s="479">
        <v>17431</v>
      </c>
      <c r="S12" s="480"/>
      <c r="T12" s="480"/>
      <c r="U12" s="480"/>
      <c r="V12" s="481"/>
      <c r="W12" s="482" t="s">
        <v>1</v>
      </c>
      <c r="X12" s="434"/>
      <c r="Y12" s="434"/>
      <c r="Z12" s="434"/>
      <c r="AA12" s="434"/>
      <c r="AB12" s="483"/>
      <c r="AC12" s="484" t="s">
        <v>133</v>
      </c>
      <c r="AD12" s="485"/>
      <c r="AE12" s="485"/>
      <c r="AF12" s="485"/>
      <c r="AG12" s="486"/>
      <c r="AH12" s="484" t="s">
        <v>134</v>
      </c>
      <c r="AI12" s="485"/>
      <c r="AJ12" s="485"/>
      <c r="AK12" s="485"/>
      <c r="AL12" s="487"/>
      <c r="AM12" s="430" t="s">
        <v>135</v>
      </c>
      <c r="AN12" s="431"/>
      <c r="AO12" s="431"/>
      <c r="AP12" s="431"/>
      <c r="AQ12" s="431"/>
      <c r="AR12" s="431"/>
      <c r="AS12" s="431"/>
      <c r="AT12" s="432"/>
      <c r="AU12" s="433" t="s">
        <v>136</v>
      </c>
      <c r="AV12" s="434"/>
      <c r="AW12" s="434"/>
      <c r="AX12" s="434"/>
      <c r="AY12" s="435" t="s">
        <v>137</v>
      </c>
      <c r="AZ12" s="436"/>
      <c r="BA12" s="436"/>
      <c r="BB12" s="436"/>
      <c r="BC12" s="436"/>
      <c r="BD12" s="436"/>
      <c r="BE12" s="436"/>
      <c r="BF12" s="436"/>
      <c r="BG12" s="436"/>
      <c r="BH12" s="436"/>
      <c r="BI12" s="436"/>
      <c r="BJ12" s="436"/>
      <c r="BK12" s="436"/>
      <c r="BL12" s="436"/>
      <c r="BM12" s="437"/>
      <c r="BN12" s="438">
        <v>0</v>
      </c>
      <c r="BO12" s="439"/>
      <c r="BP12" s="439"/>
      <c r="BQ12" s="439"/>
      <c r="BR12" s="439"/>
      <c r="BS12" s="439"/>
      <c r="BT12" s="439"/>
      <c r="BU12" s="440"/>
      <c r="BV12" s="438">
        <v>0</v>
      </c>
      <c r="BW12" s="439"/>
      <c r="BX12" s="439"/>
      <c r="BY12" s="439"/>
      <c r="BZ12" s="439"/>
      <c r="CA12" s="439"/>
      <c r="CB12" s="439"/>
      <c r="CC12" s="440"/>
      <c r="CD12" s="441" t="s">
        <v>138</v>
      </c>
      <c r="CE12" s="442"/>
      <c r="CF12" s="442"/>
      <c r="CG12" s="442"/>
      <c r="CH12" s="442"/>
      <c r="CI12" s="442"/>
      <c r="CJ12" s="442"/>
      <c r="CK12" s="442"/>
      <c r="CL12" s="442"/>
      <c r="CM12" s="442"/>
      <c r="CN12" s="442"/>
      <c r="CO12" s="442"/>
      <c r="CP12" s="442"/>
      <c r="CQ12" s="442"/>
      <c r="CR12" s="442"/>
      <c r="CS12" s="443"/>
      <c r="CT12" s="447" t="s">
        <v>130</v>
      </c>
      <c r="CU12" s="448"/>
      <c r="CV12" s="448"/>
      <c r="CW12" s="448"/>
      <c r="CX12" s="448"/>
      <c r="CY12" s="448"/>
      <c r="CZ12" s="448"/>
      <c r="DA12" s="449"/>
      <c r="DB12" s="447" t="s">
        <v>139</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140</v>
      </c>
      <c r="N13" s="499"/>
      <c r="O13" s="499"/>
      <c r="P13" s="499"/>
      <c r="Q13" s="500"/>
      <c r="R13" s="491">
        <v>16999</v>
      </c>
      <c r="S13" s="492"/>
      <c r="T13" s="492"/>
      <c r="U13" s="492"/>
      <c r="V13" s="493"/>
      <c r="W13" s="417" t="s">
        <v>141</v>
      </c>
      <c r="X13" s="418"/>
      <c r="Y13" s="418"/>
      <c r="Z13" s="418"/>
      <c r="AA13" s="418"/>
      <c r="AB13" s="408"/>
      <c r="AC13" s="458">
        <v>714</v>
      </c>
      <c r="AD13" s="459"/>
      <c r="AE13" s="459"/>
      <c r="AF13" s="459"/>
      <c r="AG13" s="501"/>
      <c r="AH13" s="458">
        <v>856</v>
      </c>
      <c r="AI13" s="459"/>
      <c r="AJ13" s="459"/>
      <c r="AK13" s="459"/>
      <c r="AL13" s="460"/>
      <c r="AM13" s="430" t="s">
        <v>142</v>
      </c>
      <c r="AN13" s="431"/>
      <c r="AO13" s="431"/>
      <c r="AP13" s="431"/>
      <c r="AQ13" s="431"/>
      <c r="AR13" s="431"/>
      <c r="AS13" s="431"/>
      <c r="AT13" s="432"/>
      <c r="AU13" s="433" t="s">
        <v>118</v>
      </c>
      <c r="AV13" s="434"/>
      <c r="AW13" s="434"/>
      <c r="AX13" s="434"/>
      <c r="AY13" s="435" t="s">
        <v>143</v>
      </c>
      <c r="AZ13" s="436"/>
      <c r="BA13" s="436"/>
      <c r="BB13" s="436"/>
      <c r="BC13" s="436"/>
      <c r="BD13" s="436"/>
      <c r="BE13" s="436"/>
      <c r="BF13" s="436"/>
      <c r="BG13" s="436"/>
      <c r="BH13" s="436"/>
      <c r="BI13" s="436"/>
      <c r="BJ13" s="436"/>
      <c r="BK13" s="436"/>
      <c r="BL13" s="436"/>
      <c r="BM13" s="437"/>
      <c r="BN13" s="438">
        <v>-465387</v>
      </c>
      <c r="BO13" s="439"/>
      <c r="BP13" s="439"/>
      <c r="BQ13" s="439"/>
      <c r="BR13" s="439"/>
      <c r="BS13" s="439"/>
      <c r="BT13" s="439"/>
      <c r="BU13" s="440"/>
      <c r="BV13" s="438">
        <v>260445</v>
      </c>
      <c r="BW13" s="439"/>
      <c r="BX13" s="439"/>
      <c r="BY13" s="439"/>
      <c r="BZ13" s="439"/>
      <c r="CA13" s="439"/>
      <c r="CB13" s="439"/>
      <c r="CC13" s="440"/>
      <c r="CD13" s="441" t="s">
        <v>144</v>
      </c>
      <c r="CE13" s="442"/>
      <c r="CF13" s="442"/>
      <c r="CG13" s="442"/>
      <c r="CH13" s="442"/>
      <c r="CI13" s="442"/>
      <c r="CJ13" s="442"/>
      <c r="CK13" s="442"/>
      <c r="CL13" s="442"/>
      <c r="CM13" s="442"/>
      <c r="CN13" s="442"/>
      <c r="CO13" s="442"/>
      <c r="CP13" s="442"/>
      <c r="CQ13" s="442"/>
      <c r="CR13" s="442"/>
      <c r="CS13" s="443"/>
      <c r="CT13" s="404">
        <v>12.5</v>
      </c>
      <c r="CU13" s="405"/>
      <c r="CV13" s="405"/>
      <c r="CW13" s="405"/>
      <c r="CX13" s="405"/>
      <c r="CY13" s="405"/>
      <c r="CZ13" s="405"/>
      <c r="DA13" s="406"/>
      <c r="DB13" s="404">
        <v>12</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145</v>
      </c>
      <c r="M14" s="489"/>
      <c r="N14" s="489"/>
      <c r="O14" s="489"/>
      <c r="P14" s="489"/>
      <c r="Q14" s="490"/>
      <c r="R14" s="491">
        <v>17684</v>
      </c>
      <c r="S14" s="492"/>
      <c r="T14" s="492"/>
      <c r="U14" s="492"/>
      <c r="V14" s="493"/>
      <c r="W14" s="397"/>
      <c r="X14" s="398"/>
      <c r="Y14" s="398"/>
      <c r="Z14" s="398"/>
      <c r="AA14" s="398"/>
      <c r="AB14" s="387"/>
      <c r="AC14" s="494">
        <v>7.7</v>
      </c>
      <c r="AD14" s="495"/>
      <c r="AE14" s="495"/>
      <c r="AF14" s="495"/>
      <c r="AG14" s="496"/>
      <c r="AH14" s="494">
        <v>8.8000000000000007</v>
      </c>
      <c r="AI14" s="495"/>
      <c r="AJ14" s="495"/>
      <c r="AK14" s="495"/>
      <c r="AL14" s="497"/>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38"/>
      <c r="BO14" s="439"/>
      <c r="BP14" s="439"/>
      <c r="BQ14" s="439"/>
      <c r="BR14" s="439"/>
      <c r="BS14" s="439"/>
      <c r="BT14" s="439"/>
      <c r="BU14" s="440"/>
      <c r="BV14" s="438"/>
      <c r="BW14" s="439"/>
      <c r="BX14" s="439"/>
      <c r="BY14" s="439"/>
      <c r="BZ14" s="439"/>
      <c r="CA14" s="439"/>
      <c r="CB14" s="439"/>
      <c r="CC14" s="440"/>
      <c r="CD14" s="502" t="s">
        <v>146</v>
      </c>
      <c r="CE14" s="503"/>
      <c r="CF14" s="503"/>
      <c r="CG14" s="503"/>
      <c r="CH14" s="503"/>
      <c r="CI14" s="503"/>
      <c r="CJ14" s="503"/>
      <c r="CK14" s="503"/>
      <c r="CL14" s="503"/>
      <c r="CM14" s="503"/>
      <c r="CN14" s="503"/>
      <c r="CO14" s="503"/>
      <c r="CP14" s="503"/>
      <c r="CQ14" s="503"/>
      <c r="CR14" s="503"/>
      <c r="CS14" s="504"/>
      <c r="CT14" s="505">
        <v>19.600000000000001</v>
      </c>
      <c r="CU14" s="506"/>
      <c r="CV14" s="506"/>
      <c r="CW14" s="506"/>
      <c r="CX14" s="506"/>
      <c r="CY14" s="506"/>
      <c r="CZ14" s="506"/>
      <c r="DA14" s="507"/>
      <c r="DB14" s="505">
        <v>33</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140</v>
      </c>
      <c r="N15" s="499"/>
      <c r="O15" s="499"/>
      <c r="P15" s="499"/>
      <c r="Q15" s="500"/>
      <c r="R15" s="491">
        <v>17314</v>
      </c>
      <c r="S15" s="492"/>
      <c r="T15" s="492"/>
      <c r="U15" s="492"/>
      <c r="V15" s="493"/>
      <c r="W15" s="417" t="s">
        <v>147</v>
      </c>
      <c r="X15" s="418"/>
      <c r="Y15" s="418"/>
      <c r="Z15" s="418"/>
      <c r="AA15" s="418"/>
      <c r="AB15" s="408"/>
      <c r="AC15" s="458">
        <v>3645</v>
      </c>
      <c r="AD15" s="459"/>
      <c r="AE15" s="459"/>
      <c r="AF15" s="459"/>
      <c r="AG15" s="501"/>
      <c r="AH15" s="458">
        <v>3814</v>
      </c>
      <c r="AI15" s="459"/>
      <c r="AJ15" s="459"/>
      <c r="AK15" s="459"/>
      <c r="AL15" s="460"/>
      <c r="AM15" s="430"/>
      <c r="AN15" s="431"/>
      <c r="AO15" s="431"/>
      <c r="AP15" s="431"/>
      <c r="AQ15" s="431"/>
      <c r="AR15" s="431"/>
      <c r="AS15" s="431"/>
      <c r="AT15" s="432"/>
      <c r="AU15" s="433"/>
      <c r="AV15" s="434"/>
      <c r="AW15" s="434"/>
      <c r="AX15" s="434"/>
      <c r="AY15" s="367" t="s">
        <v>148</v>
      </c>
      <c r="AZ15" s="368"/>
      <c r="BA15" s="368"/>
      <c r="BB15" s="368"/>
      <c r="BC15" s="368"/>
      <c r="BD15" s="368"/>
      <c r="BE15" s="368"/>
      <c r="BF15" s="368"/>
      <c r="BG15" s="368"/>
      <c r="BH15" s="368"/>
      <c r="BI15" s="368"/>
      <c r="BJ15" s="368"/>
      <c r="BK15" s="368"/>
      <c r="BL15" s="368"/>
      <c r="BM15" s="369"/>
      <c r="BN15" s="370">
        <v>2533669</v>
      </c>
      <c r="BO15" s="371"/>
      <c r="BP15" s="371"/>
      <c r="BQ15" s="371"/>
      <c r="BR15" s="371"/>
      <c r="BS15" s="371"/>
      <c r="BT15" s="371"/>
      <c r="BU15" s="372"/>
      <c r="BV15" s="370">
        <v>2440722</v>
      </c>
      <c r="BW15" s="371"/>
      <c r="BX15" s="371"/>
      <c r="BY15" s="371"/>
      <c r="BZ15" s="371"/>
      <c r="CA15" s="371"/>
      <c r="CB15" s="371"/>
      <c r="CC15" s="372"/>
      <c r="CD15" s="508" t="s">
        <v>149</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150</v>
      </c>
      <c r="M16" s="511"/>
      <c r="N16" s="511"/>
      <c r="O16" s="511"/>
      <c r="P16" s="511"/>
      <c r="Q16" s="512"/>
      <c r="R16" s="513" t="s">
        <v>151</v>
      </c>
      <c r="S16" s="514"/>
      <c r="T16" s="514"/>
      <c r="U16" s="514"/>
      <c r="V16" s="515"/>
      <c r="W16" s="397"/>
      <c r="X16" s="398"/>
      <c r="Y16" s="398"/>
      <c r="Z16" s="398"/>
      <c r="AA16" s="398"/>
      <c r="AB16" s="387"/>
      <c r="AC16" s="494">
        <v>39.200000000000003</v>
      </c>
      <c r="AD16" s="495"/>
      <c r="AE16" s="495"/>
      <c r="AF16" s="495"/>
      <c r="AG16" s="496"/>
      <c r="AH16" s="494">
        <v>39.4</v>
      </c>
      <c r="AI16" s="495"/>
      <c r="AJ16" s="495"/>
      <c r="AK16" s="495"/>
      <c r="AL16" s="497"/>
      <c r="AM16" s="430"/>
      <c r="AN16" s="431"/>
      <c r="AO16" s="431"/>
      <c r="AP16" s="431"/>
      <c r="AQ16" s="431"/>
      <c r="AR16" s="431"/>
      <c r="AS16" s="431"/>
      <c r="AT16" s="432"/>
      <c r="AU16" s="433"/>
      <c r="AV16" s="434"/>
      <c r="AW16" s="434"/>
      <c r="AX16" s="434"/>
      <c r="AY16" s="435" t="s">
        <v>152</v>
      </c>
      <c r="AZ16" s="436"/>
      <c r="BA16" s="436"/>
      <c r="BB16" s="436"/>
      <c r="BC16" s="436"/>
      <c r="BD16" s="436"/>
      <c r="BE16" s="436"/>
      <c r="BF16" s="436"/>
      <c r="BG16" s="436"/>
      <c r="BH16" s="436"/>
      <c r="BI16" s="436"/>
      <c r="BJ16" s="436"/>
      <c r="BK16" s="436"/>
      <c r="BL16" s="436"/>
      <c r="BM16" s="437"/>
      <c r="BN16" s="438">
        <v>4690896</v>
      </c>
      <c r="BO16" s="439"/>
      <c r="BP16" s="439"/>
      <c r="BQ16" s="439"/>
      <c r="BR16" s="439"/>
      <c r="BS16" s="439"/>
      <c r="BT16" s="439"/>
      <c r="BU16" s="440"/>
      <c r="BV16" s="438">
        <v>4624224</v>
      </c>
      <c r="BW16" s="439"/>
      <c r="BX16" s="439"/>
      <c r="BY16" s="439"/>
      <c r="BZ16" s="439"/>
      <c r="CA16" s="439"/>
      <c r="CB16" s="439"/>
      <c r="CC16" s="440"/>
      <c r="CD16" s="194"/>
      <c r="CE16" s="519"/>
      <c r="CF16" s="519"/>
      <c r="CG16" s="519"/>
      <c r="CH16" s="519"/>
      <c r="CI16" s="519"/>
      <c r="CJ16" s="519"/>
      <c r="CK16" s="519"/>
      <c r="CL16" s="519"/>
      <c r="CM16" s="519"/>
      <c r="CN16" s="519"/>
      <c r="CO16" s="519"/>
      <c r="CP16" s="519"/>
      <c r="CQ16" s="519"/>
      <c r="CR16" s="519"/>
      <c r="CS16" s="520"/>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6" t="s">
        <v>153</v>
      </c>
      <c r="N17" s="517"/>
      <c r="O17" s="517"/>
      <c r="P17" s="517"/>
      <c r="Q17" s="518"/>
      <c r="R17" s="513" t="s">
        <v>154</v>
      </c>
      <c r="S17" s="514"/>
      <c r="T17" s="514"/>
      <c r="U17" s="514"/>
      <c r="V17" s="515"/>
      <c r="W17" s="417" t="s">
        <v>155</v>
      </c>
      <c r="X17" s="418"/>
      <c r="Y17" s="418"/>
      <c r="Z17" s="418"/>
      <c r="AA17" s="418"/>
      <c r="AB17" s="408"/>
      <c r="AC17" s="458">
        <v>4950</v>
      </c>
      <c r="AD17" s="459"/>
      <c r="AE17" s="459"/>
      <c r="AF17" s="459"/>
      <c r="AG17" s="501"/>
      <c r="AH17" s="458">
        <v>5008</v>
      </c>
      <c r="AI17" s="459"/>
      <c r="AJ17" s="459"/>
      <c r="AK17" s="459"/>
      <c r="AL17" s="460"/>
      <c r="AM17" s="430"/>
      <c r="AN17" s="431"/>
      <c r="AO17" s="431"/>
      <c r="AP17" s="431"/>
      <c r="AQ17" s="431"/>
      <c r="AR17" s="431"/>
      <c r="AS17" s="431"/>
      <c r="AT17" s="432"/>
      <c r="AU17" s="433"/>
      <c r="AV17" s="434"/>
      <c r="AW17" s="434"/>
      <c r="AX17" s="434"/>
      <c r="AY17" s="435" t="s">
        <v>156</v>
      </c>
      <c r="AZ17" s="436"/>
      <c r="BA17" s="436"/>
      <c r="BB17" s="436"/>
      <c r="BC17" s="436"/>
      <c r="BD17" s="436"/>
      <c r="BE17" s="436"/>
      <c r="BF17" s="436"/>
      <c r="BG17" s="436"/>
      <c r="BH17" s="436"/>
      <c r="BI17" s="436"/>
      <c r="BJ17" s="436"/>
      <c r="BK17" s="436"/>
      <c r="BL17" s="436"/>
      <c r="BM17" s="437"/>
      <c r="BN17" s="438">
        <v>3182189</v>
      </c>
      <c r="BO17" s="439"/>
      <c r="BP17" s="439"/>
      <c r="BQ17" s="439"/>
      <c r="BR17" s="439"/>
      <c r="BS17" s="439"/>
      <c r="BT17" s="439"/>
      <c r="BU17" s="440"/>
      <c r="BV17" s="438">
        <v>3067386</v>
      </c>
      <c r="BW17" s="439"/>
      <c r="BX17" s="439"/>
      <c r="BY17" s="439"/>
      <c r="BZ17" s="439"/>
      <c r="CA17" s="439"/>
      <c r="CB17" s="439"/>
      <c r="CC17" s="440"/>
      <c r="CD17" s="194"/>
      <c r="CE17" s="519"/>
      <c r="CF17" s="519"/>
      <c r="CG17" s="519"/>
      <c r="CH17" s="519"/>
      <c r="CI17" s="519"/>
      <c r="CJ17" s="519"/>
      <c r="CK17" s="519"/>
      <c r="CL17" s="519"/>
      <c r="CM17" s="519"/>
      <c r="CN17" s="519"/>
      <c r="CO17" s="519"/>
      <c r="CP17" s="519"/>
      <c r="CQ17" s="519"/>
      <c r="CR17" s="519"/>
      <c r="CS17" s="520"/>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1" t="s">
        <v>157</v>
      </c>
      <c r="C18" s="450"/>
      <c r="D18" s="450"/>
      <c r="E18" s="522"/>
      <c r="F18" s="522"/>
      <c r="G18" s="522"/>
      <c r="H18" s="522"/>
      <c r="I18" s="522"/>
      <c r="J18" s="522"/>
      <c r="K18" s="522"/>
      <c r="L18" s="523">
        <v>133.91</v>
      </c>
      <c r="M18" s="523"/>
      <c r="N18" s="523"/>
      <c r="O18" s="523"/>
      <c r="P18" s="523"/>
      <c r="Q18" s="523"/>
      <c r="R18" s="524"/>
      <c r="S18" s="524"/>
      <c r="T18" s="524"/>
      <c r="U18" s="524"/>
      <c r="V18" s="525"/>
      <c r="W18" s="419"/>
      <c r="X18" s="420"/>
      <c r="Y18" s="420"/>
      <c r="Z18" s="420"/>
      <c r="AA18" s="420"/>
      <c r="AB18" s="411"/>
      <c r="AC18" s="526">
        <v>53.2</v>
      </c>
      <c r="AD18" s="527"/>
      <c r="AE18" s="527"/>
      <c r="AF18" s="527"/>
      <c r="AG18" s="528"/>
      <c r="AH18" s="526">
        <v>51.7</v>
      </c>
      <c r="AI18" s="527"/>
      <c r="AJ18" s="527"/>
      <c r="AK18" s="527"/>
      <c r="AL18" s="529"/>
      <c r="AM18" s="430"/>
      <c r="AN18" s="431"/>
      <c r="AO18" s="431"/>
      <c r="AP18" s="431"/>
      <c r="AQ18" s="431"/>
      <c r="AR18" s="431"/>
      <c r="AS18" s="431"/>
      <c r="AT18" s="432"/>
      <c r="AU18" s="433"/>
      <c r="AV18" s="434"/>
      <c r="AW18" s="434"/>
      <c r="AX18" s="434"/>
      <c r="AY18" s="435" t="s">
        <v>158</v>
      </c>
      <c r="AZ18" s="436"/>
      <c r="BA18" s="436"/>
      <c r="BB18" s="436"/>
      <c r="BC18" s="436"/>
      <c r="BD18" s="436"/>
      <c r="BE18" s="436"/>
      <c r="BF18" s="436"/>
      <c r="BG18" s="436"/>
      <c r="BH18" s="436"/>
      <c r="BI18" s="436"/>
      <c r="BJ18" s="436"/>
      <c r="BK18" s="436"/>
      <c r="BL18" s="436"/>
      <c r="BM18" s="437"/>
      <c r="BN18" s="438">
        <v>5043487</v>
      </c>
      <c r="BO18" s="439"/>
      <c r="BP18" s="439"/>
      <c r="BQ18" s="439"/>
      <c r="BR18" s="439"/>
      <c r="BS18" s="439"/>
      <c r="BT18" s="439"/>
      <c r="BU18" s="440"/>
      <c r="BV18" s="438">
        <v>4831979</v>
      </c>
      <c r="BW18" s="439"/>
      <c r="BX18" s="439"/>
      <c r="BY18" s="439"/>
      <c r="BZ18" s="439"/>
      <c r="CA18" s="439"/>
      <c r="CB18" s="439"/>
      <c r="CC18" s="440"/>
      <c r="CD18" s="194"/>
      <c r="CE18" s="519"/>
      <c r="CF18" s="519"/>
      <c r="CG18" s="519"/>
      <c r="CH18" s="519"/>
      <c r="CI18" s="519"/>
      <c r="CJ18" s="519"/>
      <c r="CK18" s="519"/>
      <c r="CL18" s="519"/>
      <c r="CM18" s="519"/>
      <c r="CN18" s="519"/>
      <c r="CO18" s="519"/>
      <c r="CP18" s="519"/>
      <c r="CQ18" s="519"/>
      <c r="CR18" s="519"/>
      <c r="CS18" s="520"/>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1" t="s">
        <v>159</v>
      </c>
      <c r="C19" s="450"/>
      <c r="D19" s="450"/>
      <c r="E19" s="522"/>
      <c r="F19" s="522"/>
      <c r="G19" s="522"/>
      <c r="H19" s="522"/>
      <c r="I19" s="522"/>
      <c r="J19" s="522"/>
      <c r="K19" s="522"/>
      <c r="L19" s="530">
        <v>130</v>
      </c>
      <c r="M19" s="530"/>
      <c r="N19" s="530"/>
      <c r="O19" s="530"/>
      <c r="P19" s="530"/>
      <c r="Q19" s="530"/>
      <c r="R19" s="531"/>
      <c r="S19" s="531"/>
      <c r="T19" s="531"/>
      <c r="U19" s="531"/>
      <c r="V19" s="532"/>
      <c r="W19" s="364"/>
      <c r="X19" s="365"/>
      <c r="Y19" s="365"/>
      <c r="Z19" s="365"/>
      <c r="AA19" s="365"/>
      <c r="AB19" s="365"/>
      <c r="AC19" s="539"/>
      <c r="AD19" s="539"/>
      <c r="AE19" s="539"/>
      <c r="AF19" s="539"/>
      <c r="AG19" s="539"/>
      <c r="AH19" s="539"/>
      <c r="AI19" s="539"/>
      <c r="AJ19" s="539"/>
      <c r="AK19" s="539"/>
      <c r="AL19" s="540"/>
      <c r="AM19" s="430"/>
      <c r="AN19" s="431"/>
      <c r="AO19" s="431"/>
      <c r="AP19" s="431"/>
      <c r="AQ19" s="431"/>
      <c r="AR19" s="431"/>
      <c r="AS19" s="431"/>
      <c r="AT19" s="432"/>
      <c r="AU19" s="433"/>
      <c r="AV19" s="434"/>
      <c r="AW19" s="434"/>
      <c r="AX19" s="434"/>
      <c r="AY19" s="435" t="s">
        <v>160</v>
      </c>
      <c r="AZ19" s="436"/>
      <c r="BA19" s="436"/>
      <c r="BB19" s="436"/>
      <c r="BC19" s="436"/>
      <c r="BD19" s="436"/>
      <c r="BE19" s="436"/>
      <c r="BF19" s="436"/>
      <c r="BG19" s="436"/>
      <c r="BH19" s="436"/>
      <c r="BI19" s="436"/>
      <c r="BJ19" s="436"/>
      <c r="BK19" s="436"/>
      <c r="BL19" s="436"/>
      <c r="BM19" s="437"/>
      <c r="BN19" s="438">
        <v>7393876</v>
      </c>
      <c r="BO19" s="439"/>
      <c r="BP19" s="439"/>
      <c r="BQ19" s="439"/>
      <c r="BR19" s="439"/>
      <c r="BS19" s="439"/>
      <c r="BT19" s="439"/>
      <c r="BU19" s="440"/>
      <c r="BV19" s="438">
        <v>7301575</v>
      </c>
      <c r="BW19" s="439"/>
      <c r="BX19" s="439"/>
      <c r="BY19" s="439"/>
      <c r="BZ19" s="439"/>
      <c r="CA19" s="439"/>
      <c r="CB19" s="439"/>
      <c r="CC19" s="440"/>
      <c r="CD19" s="194"/>
      <c r="CE19" s="519"/>
      <c r="CF19" s="519"/>
      <c r="CG19" s="519"/>
      <c r="CH19" s="519"/>
      <c r="CI19" s="519"/>
      <c r="CJ19" s="519"/>
      <c r="CK19" s="519"/>
      <c r="CL19" s="519"/>
      <c r="CM19" s="519"/>
      <c r="CN19" s="519"/>
      <c r="CO19" s="519"/>
      <c r="CP19" s="519"/>
      <c r="CQ19" s="519"/>
      <c r="CR19" s="519"/>
      <c r="CS19" s="520"/>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1" t="s">
        <v>161</v>
      </c>
      <c r="C20" s="450"/>
      <c r="D20" s="450"/>
      <c r="E20" s="522"/>
      <c r="F20" s="522"/>
      <c r="G20" s="522"/>
      <c r="H20" s="522"/>
      <c r="I20" s="522"/>
      <c r="J20" s="522"/>
      <c r="K20" s="522"/>
      <c r="L20" s="530">
        <v>6242</v>
      </c>
      <c r="M20" s="530"/>
      <c r="N20" s="530"/>
      <c r="O20" s="530"/>
      <c r="P20" s="530"/>
      <c r="Q20" s="530"/>
      <c r="R20" s="531"/>
      <c r="S20" s="531"/>
      <c r="T20" s="531"/>
      <c r="U20" s="531"/>
      <c r="V20" s="532"/>
      <c r="W20" s="419"/>
      <c r="X20" s="420"/>
      <c r="Y20" s="420"/>
      <c r="Z20" s="420"/>
      <c r="AA20" s="420"/>
      <c r="AB20" s="420"/>
      <c r="AC20" s="533"/>
      <c r="AD20" s="533"/>
      <c r="AE20" s="533"/>
      <c r="AF20" s="533"/>
      <c r="AG20" s="533"/>
      <c r="AH20" s="533"/>
      <c r="AI20" s="533"/>
      <c r="AJ20" s="533"/>
      <c r="AK20" s="533"/>
      <c r="AL20" s="534"/>
      <c r="AM20" s="535"/>
      <c r="AN20" s="462"/>
      <c r="AO20" s="462"/>
      <c r="AP20" s="462"/>
      <c r="AQ20" s="462"/>
      <c r="AR20" s="462"/>
      <c r="AS20" s="462"/>
      <c r="AT20" s="463"/>
      <c r="AU20" s="536"/>
      <c r="AV20" s="537"/>
      <c r="AW20" s="537"/>
      <c r="AX20" s="538"/>
      <c r="AY20" s="435"/>
      <c r="AZ20" s="436"/>
      <c r="BA20" s="436"/>
      <c r="BB20" s="436"/>
      <c r="BC20" s="436"/>
      <c r="BD20" s="436"/>
      <c r="BE20" s="436"/>
      <c r="BF20" s="436"/>
      <c r="BG20" s="436"/>
      <c r="BH20" s="436"/>
      <c r="BI20" s="436"/>
      <c r="BJ20" s="436"/>
      <c r="BK20" s="436"/>
      <c r="BL20" s="436"/>
      <c r="BM20" s="437"/>
      <c r="BN20" s="438"/>
      <c r="BO20" s="439"/>
      <c r="BP20" s="439"/>
      <c r="BQ20" s="439"/>
      <c r="BR20" s="439"/>
      <c r="BS20" s="439"/>
      <c r="BT20" s="439"/>
      <c r="BU20" s="440"/>
      <c r="BV20" s="438"/>
      <c r="BW20" s="439"/>
      <c r="BX20" s="439"/>
      <c r="BY20" s="439"/>
      <c r="BZ20" s="439"/>
      <c r="CA20" s="439"/>
      <c r="CB20" s="439"/>
      <c r="CC20" s="440"/>
      <c r="CD20" s="194"/>
      <c r="CE20" s="519"/>
      <c r="CF20" s="519"/>
      <c r="CG20" s="519"/>
      <c r="CH20" s="519"/>
      <c r="CI20" s="519"/>
      <c r="CJ20" s="519"/>
      <c r="CK20" s="519"/>
      <c r="CL20" s="519"/>
      <c r="CM20" s="519"/>
      <c r="CN20" s="519"/>
      <c r="CO20" s="519"/>
      <c r="CP20" s="519"/>
      <c r="CQ20" s="519"/>
      <c r="CR20" s="519"/>
      <c r="CS20" s="520"/>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1" t="s">
        <v>162</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3"/>
      <c r="AY21" s="544"/>
      <c r="AZ21" s="545"/>
      <c r="BA21" s="545"/>
      <c r="BB21" s="545"/>
      <c r="BC21" s="545"/>
      <c r="BD21" s="545"/>
      <c r="BE21" s="545"/>
      <c r="BF21" s="545"/>
      <c r="BG21" s="545"/>
      <c r="BH21" s="545"/>
      <c r="BI21" s="545"/>
      <c r="BJ21" s="545"/>
      <c r="BK21" s="545"/>
      <c r="BL21" s="545"/>
      <c r="BM21" s="546"/>
      <c r="BN21" s="547"/>
      <c r="BO21" s="548"/>
      <c r="BP21" s="548"/>
      <c r="BQ21" s="548"/>
      <c r="BR21" s="548"/>
      <c r="BS21" s="548"/>
      <c r="BT21" s="548"/>
      <c r="BU21" s="549"/>
      <c r="BV21" s="547"/>
      <c r="BW21" s="548"/>
      <c r="BX21" s="548"/>
      <c r="BY21" s="548"/>
      <c r="BZ21" s="548"/>
      <c r="CA21" s="548"/>
      <c r="CB21" s="548"/>
      <c r="CC21" s="549"/>
      <c r="CD21" s="194"/>
      <c r="CE21" s="519"/>
      <c r="CF21" s="519"/>
      <c r="CG21" s="519"/>
      <c r="CH21" s="519"/>
      <c r="CI21" s="519"/>
      <c r="CJ21" s="519"/>
      <c r="CK21" s="519"/>
      <c r="CL21" s="519"/>
      <c r="CM21" s="519"/>
      <c r="CN21" s="519"/>
      <c r="CO21" s="519"/>
      <c r="CP21" s="519"/>
      <c r="CQ21" s="519"/>
      <c r="CR21" s="519"/>
      <c r="CS21" s="520"/>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50" t="s">
        <v>163</v>
      </c>
      <c r="C22" s="551"/>
      <c r="D22" s="552"/>
      <c r="E22" s="413" t="s">
        <v>1</v>
      </c>
      <c r="F22" s="418"/>
      <c r="G22" s="418"/>
      <c r="H22" s="418"/>
      <c r="I22" s="418"/>
      <c r="J22" s="418"/>
      <c r="K22" s="408"/>
      <c r="L22" s="413" t="s">
        <v>164</v>
      </c>
      <c r="M22" s="418"/>
      <c r="N22" s="418"/>
      <c r="O22" s="418"/>
      <c r="P22" s="408"/>
      <c r="Q22" s="559" t="s">
        <v>165</v>
      </c>
      <c r="R22" s="560"/>
      <c r="S22" s="560"/>
      <c r="T22" s="560"/>
      <c r="U22" s="560"/>
      <c r="V22" s="561"/>
      <c r="W22" s="565" t="s">
        <v>166</v>
      </c>
      <c r="X22" s="551"/>
      <c r="Y22" s="552"/>
      <c r="Z22" s="413" t="s">
        <v>1</v>
      </c>
      <c r="AA22" s="418"/>
      <c r="AB22" s="418"/>
      <c r="AC22" s="418"/>
      <c r="AD22" s="418"/>
      <c r="AE22" s="418"/>
      <c r="AF22" s="418"/>
      <c r="AG22" s="408"/>
      <c r="AH22" s="570" t="s">
        <v>167</v>
      </c>
      <c r="AI22" s="418"/>
      <c r="AJ22" s="418"/>
      <c r="AK22" s="418"/>
      <c r="AL22" s="408"/>
      <c r="AM22" s="570" t="s">
        <v>168</v>
      </c>
      <c r="AN22" s="571"/>
      <c r="AO22" s="571"/>
      <c r="AP22" s="571"/>
      <c r="AQ22" s="571"/>
      <c r="AR22" s="572"/>
      <c r="AS22" s="559" t="s">
        <v>165</v>
      </c>
      <c r="AT22" s="560"/>
      <c r="AU22" s="560"/>
      <c r="AV22" s="560"/>
      <c r="AW22" s="560"/>
      <c r="AX22" s="576"/>
      <c r="AY22" s="367" t="s">
        <v>169</v>
      </c>
      <c r="AZ22" s="368"/>
      <c r="BA22" s="368"/>
      <c r="BB22" s="368"/>
      <c r="BC22" s="368"/>
      <c r="BD22" s="368"/>
      <c r="BE22" s="368"/>
      <c r="BF22" s="368"/>
      <c r="BG22" s="368"/>
      <c r="BH22" s="368"/>
      <c r="BI22" s="368"/>
      <c r="BJ22" s="368"/>
      <c r="BK22" s="368"/>
      <c r="BL22" s="368"/>
      <c r="BM22" s="369"/>
      <c r="BN22" s="370">
        <v>8692392</v>
      </c>
      <c r="BO22" s="371"/>
      <c r="BP22" s="371"/>
      <c r="BQ22" s="371"/>
      <c r="BR22" s="371"/>
      <c r="BS22" s="371"/>
      <c r="BT22" s="371"/>
      <c r="BU22" s="372"/>
      <c r="BV22" s="370">
        <v>8801105</v>
      </c>
      <c r="BW22" s="371"/>
      <c r="BX22" s="371"/>
      <c r="BY22" s="371"/>
      <c r="BZ22" s="371"/>
      <c r="CA22" s="371"/>
      <c r="CB22" s="371"/>
      <c r="CC22" s="372"/>
      <c r="CD22" s="194"/>
      <c r="CE22" s="519"/>
      <c r="CF22" s="519"/>
      <c r="CG22" s="519"/>
      <c r="CH22" s="519"/>
      <c r="CI22" s="519"/>
      <c r="CJ22" s="519"/>
      <c r="CK22" s="519"/>
      <c r="CL22" s="519"/>
      <c r="CM22" s="519"/>
      <c r="CN22" s="519"/>
      <c r="CO22" s="519"/>
      <c r="CP22" s="519"/>
      <c r="CQ22" s="519"/>
      <c r="CR22" s="519"/>
      <c r="CS22" s="520"/>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53"/>
      <c r="C23" s="554"/>
      <c r="D23" s="555"/>
      <c r="E23" s="393"/>
      <c r="F23" s="398"/>
      <c r="G23" s="398"/>
      <c r="H23" s="398"/>
      <c r="I23" s="398"/>
      <c r="J23" s="398"/>
      <c r="K23" s="387"/>
      <c r="L23" s="393"/>
      <c r="M23" s="398"/>
      <c r="N23" s="398"/>
      <c r="O23" s="398"/>
      <c r="P23" s="387"/>
      <c r="Q23" s="562"/>
      <c r="R23" s="563"/>
      <c r="S23" s="563"/>
      <c r="T23" s="563"/>
      <c r="U23" s="563"/>
      <c r="V23" s="564"/>
      <c r="W23" s="566"/>
      <c r="X23" s="554"/>
      <c r="Y23" s="555"/>
      <c r="Z23" s="393"/>
      <c r="AA23" s="398"/>
      <c r="AB23" s="398"/>
      <c r="AC23" s="398"/>
      <c r="AD23" s="398"/>
      <c r="AE23" s="398"/>
      <c r="AF23" s="398"/>
      <c r="AG23" s="387"/>
      <c r="AH23" s="393"/>
      <c r="AI23" s="398"/>
      <c r="AJ23" s="398"/>
      <c r="AK23" s="398"/>
      <c r="AL23" s="387"/>
      <c r="AM23" s="573"/>
      <c r="AN23" s="574"/>
      <c r="AO23" s="574"/>
      <c r="AP23" s="574"/>
      <c r="AQ23" s="574"/>
      <c r="AR23" s="575"/>
      <c r="AS23" s="562"/>
      <c r="AT23" s="563"/>
      <c r="AU23" s="563"/>
      <c r="AV23" s="563"/>
      <c r="AW23" s="563"/>
      <c r="AX23" s="577"/>
      <c r="AY23" s="435" t="s">
        <v>170</v>
      </c>
      <c r="AZ23" s="436"/>
      <c r="BA23" s="436"/>
      <c r="BB23" s="436"/>
      <c r="BC23" s="436"/>
      <c r="BD23" s="436"/>
      <c r="BE23" s="436"/>
      <c r="BF23" s="436"/>
      <c r="BG23" s="436"/>
      <c r="BH23" s="436"/>
      <c r="BI23" s="436"/>
      <c r="BJ23" s="436"/>
      <c r="BK23" s="436"/>
      <c r="BL23" s="436"/>
      <c r="BM23" s="437"/>
      <c r="BN23" s="438">
        <v>7068697</v>
      </c>
      <c r="BO23" s="439"/>
      <c r="BP23" s="439"/>
      <c r="BQ23" s="439"/>
      <c r="BR23" s="439"/>
      <c r="BS23" s="439"/>
      <c r="BT23" s="439"/>
      <c r="BU23" s="440"/>
      <c r="BV23" s="438">
        <v>7079625</v>
      </c>
      <c r="BW23" s="439"/>
      <c r="BX23" s="439"/>
      <c r="BY23" s="439"/>
      <c r="BZ23" s="439"/>
      <c r="CA23" s="439"/>
      <c r="CB23" s="439"/>
      <c r="CC23" s="440"/>
      <c r="CD23" s="194"/>
      <c r="CE23" s="519"/>
      <c r="CF23" s="519"/>
      <c r="CG23" s="519"/>
      <c r="CH23" s="519"/>
      <c r="CI23" s="519"/>
      <c r="CJ23" s="519"/>
      <c r="CK23" s="519"/>
      <c r="CL23" s="519"/>
      <c r="CM23" s="519"/>
      <c r="CN23" s="519"/>
      <c r="CO23" s="519"/>
      <c r="CP23" s="519"/>
      <c r="CQ23" s="519"/>
      <c r="CR23" s="519"/>
      <c r="CS23" s="520"/>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53"/>
      <c r="C24" s="554"/>
      <c r="D24" s="555"/>
      <c r="E24" s="457" t="s">
        <v>171</v>
      </c>
      <c r="F24" s="431"/>
      <c r="G24" s="431"/>
      <c r="H24" s="431"/>
      <c r="I24" s="431"/>
      <c r="J24" s="431"/>
      <c r="K24" s="432"/>
      <c r="L24" s="458">
        <v>1</v>
      </c>
      <c r="M24" s="459"/>
      <c r="N24" s="459"/>
      <c r="O24" s="459"/>
      <c r="P24" s="501"/>
      <c r="Q24" s="458">
        <v>6246</v>
      </c>
      <c r="R24" s="459"/>
      <c r="S24" s="459"/>
      <c r="T24" s="459"/>
      <c r="U24" s="459"/>
      <c r="V24" s="501"/>
      <c r="W24" s="566"/>
      <c r="X24" s="554"/>
      <c r="Y24" s="555"/>
      <c r="Z24" s="457" t="s">
        <v>172</v>
      </c>
      <c r="AA24" s="431"/>
      <c r="AB24" s="431"/>
      <c r="AC24" s="431"/>
      <c r="AD24" s="431"/>
      <c r="AE24" s="431"/>
      <c r="AF24" s="431"/>
      <c r="AG24" s="432"/>
      <c r="AH24" s="458">
        <v>129</v>
      </c>
      <c r="AI24" s="459"/>
      <c r="AJ24" s="459"/>
      <c r="AK24" s="459"/>
      <c r="AL24" s="501"/>
      <c r="AM24" s="458">
        <v>387516</v>
      </c>
      <c r="AN24" s="459"/>
      <c r="AO24" s="459"/>
      <c r="AP24" s="459"/>
      <c r="AQ24" s="459"/>
      <c r="AR24" s="501"/>
      <c r="AS24" s="458">
        <v>3004</v>
      </c>
      <c r="AT24" s="459"/>
      <c r="AU24" s="459"/>
      <c r="AV24" s="459"/>
      <c r="AW24" s="459"/>
      <c r="AX24" s="460"/>
      <c r="AY24" s="544" t="s">
        <v>173</v>
      </c>
      <c r="AZ24" s="545"/>
      <c r="BA24" s="545"/>
      <c r="BB24" s="545"/>
      <c r="BC24" s="545"/>
      <c r="BD24" s="545"/>
      <c r="BE24" s="545"/>
      <c r="BF24" s="545"/>
      <c r="BG24" s="545"/>
      <c r="BH24" s="545"/>
      <c r="BI24" s="545"/>
      <c r="BJ24" s="545"/>
      <c r="BK24" s="545"/>
      <c r="BL24" s="545"/>
      <c r="BM24" s="546"/>
      <c r="BN24" s="438">
        <v>4705651</v>
      </c>
      <c r="BO24" s="439"/>
      <c r="BP24" s="439"/>
      <c r="BQ24" s="439"/>
      <c r="BR24" s="439"/>
      <c r="BS24" s="439"/>
      <c r="BT24" s="439"/>
      <c r="BU24" s="440"/>
      <c r="BV24" s="438">
        <v>4564852</v>
      </c>
      <c r="BW24" s="439"/>
      <c r="BX24" s="439"/>
      <c r="BY24" s="439"/>
      <c r="BZ24" s="439"/>
      <c r="CA24" s="439"/>
      <c r="CB24" s="439"/>
      <c r="CC24" s="440"/>
      <c r="CD24" s="194"/>
      <c r="CE24" s="519"/>
      <c r="CF24" s="519"/>
      <c r="CG24" s="519"/>
      <c r="CH24" s="519"/>
      <c r="CI24" s="519"/>
      <c r="CJ24" s="519"/>
      <c r="CK24" s="519"/>
      <c r="CL24" s="519"/>
      <c r="CM24" s="519"/>
      <c r="CN24" s="519"/>
      <c r="CO24" s="519"/>
      <c r="CP24" s="519"/>
      <c r="CQ24" s="519"/>
      <c r="CR24" s="519"/>
      <c r="CS24" s="520"/>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53"/>
      <c r="C25" s="554"/>
      <c r="D25" s="555"/>
      <c r="E25" s="457" t="s">
        <v>174</v>
      </c>
      <c r="F25" s="431"/>
      <c r="G25" s="431"/>
      <c r="H25" s="431"/>
      <c r="I25" s="431"/>
      <c r="J25" s="431"/>
      <c r="K25" s="432"/>
      <c r="L25" s="458">
        <v>1</v>
      </c>
      <c r="M25" s="459"/>
      <c r="N25" s="459"/>
      <c r="O25" s="459"/>
      <c r="P25" s="501"/>
      <c r="Q25" s="458">
        <v>5760</v>
      </c>
      <c r="R25" s="459"/>
      <c r="S25" s="459"/>
      <c r="T25" s="459"/>
      <c r="U25" s="459"/>
      <c r="V25" s="501"/>
      <c r="W25" s="566"/>
      <c r="X25" s="554"/>
      <c r="Y25" s="555"/>
      <c r="Z25" s="457" t="s">
        <v>175</v>
      </c>
      <c r="AA25" s="431"/>
      <c r="AB25" s="431"/>
      <c r="AC25" s="431"/>
      <c r="AD25" s="431"/>
      <c r="AE25" s="431"/>
      <c r="AF25" s="431"/>
      <c r="AG25" s="432"/>
      <c r="AH25" s="458" t="s">
        <v>176</v>
      </c>
      <c r="AI25" s="459"/>
      <c r="AJ25" s="459"/>
      <c r="AK25" s="459"/>
      <c r="AL25" s="501"/>
      <c r="AM25" s="458" t="s">
        <v>176</v>
      </c>
      <c r="AN25" s="459"/>
      <c r="AO25" s="459"/>
      <c r="AP25" s="459"/>
      <c r="AQ25" s="459"/>
      <c r="AR25" s="501"/>
      <c r="AS25" s="458" t="s">
        <v>176</v>
      </c>
      <c r="AT25" s="459"/>
      <c r="AU25" s="459"/>
      <c r="AV25" s="459"/>
      <c r="AW25" s="459"/>
      <c r="AX25" s="460"/>
      <c r="AY25" s="367" t="s">
        <v>177</v>
      </c>
      <c r="AZ25" s="368"/>
      <c r="BA25" s="368"/>
      <c r="BB25" s="368"/>
      <c r="BC25" s="368"/>
      <c r="BD25" s="368"/>
      <c r="BE25" s="368"/>
      <c r="BF25" s="368"/>
      <c r="BG25" s="368"/>
      <c r="BH25" s="368"/>
      <c r="BI25" s="368"/>
      <c r="BJ25" s="368"/>
      <c r="BK25" s="368"/>
      <c r="BL25" s="368"/>
      <c r="BM25" s="369"/>
      <c r="BN25" s="370">
        <v>141920</v>
      </c>
      <c r="BO25" s="371"/>
      <c r="BP25" s="371"/>
      <c r="BQ25" s="371"/>
      <c r="BR25" s="371"/>
      <c r="BS25" s="371"/>
      <c r="BT25" s="371"/>
      <c r="BU25" s="372"/>
      <c r="BV25" s="370">
        <v>137970</v>
      </c>
      <c r="BW25" s="371"/>
      <c r="BX25" s="371"/>
      <c r="BY25" s="371"/>
      <c r="BZ25" s="371"/>
      <c r="CA25" s="371"/>
      <c r="CB25" s="371"/>
      <c r="CC25" s="372"/>
      <c r="CD25" s="194"/>
      <c r="CE25" s="519"/>
      <c r="CF25" s="519"/>
      <c r="CG25" s="519"/>
      <c r="CH25" s="519"/>
      <c r="CI25" s="519"/>
      <c r="CJ25" s="519"/>
      <c r="CK25" s="519"/>
      <c r="CL25" s="519"/>
      <c r="CM25" s="519"/>
      <c r="CN25" s="519"/>
      <c r="CO25" s="519"/>
      <c r="CP25" s="519"/>
      <c r="CQ25" s="519"/>
      <c r="CR25" s="519"/>
      <c r="CS25" s="520"/>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53"/>
      <c r="C26" s="554"/>
      <c r="D26" s="555"/>
      <c r="E26" s="457" t="s">
        <v>178</v>
      </c>
      <c r="F26" s="431"/>
      <c r="G26" s="431"/>
      <c r="H26" s="431"/>
      <c r="I26" s="431"/>
      <c r="J26" s="431"/>
      <c r="K26" s="432"/>
      <c r="L26" s="458">
        <v>1</v>
      </c>
      <c r="M26" s="459"/>
      <c r="N26" s="459"/>
      <c r="O26" s="459"/>
      <c r="P26" s="501"/>
      <c r="Q26" s="458">
        <v>5140</v>
      </c>
      <c r="R26" s="459"/>
      <c r="S26" s="459"/>
      <c r="T26" s="459"/>
      <c r="U26" s="459"/>
      <c r="V26" s="501"/>
      <c r="W26" s="566"/>
      <c r="X26" s="554"/>
      <c r="Y26" s="555"/>
      <c r="Z26" s="457" t="s">
        <v>179</v>
      </c>
      <c r="AA26" s="578"/>
      <c r="AB26" s="578"/>
      <c r="AC26" s="578"/>
      <c r="AD26" s="578"/>
      <c r="AE26" s="578"/>
      <c r="AF26" s="578"/>
      <c r="AG26" s="579"/>
      <c r="AH26" s="458">
        <v>5</v>
      </c>
      <c r="AI26" s="459"/>
      <c r="AJ26" s="459"/>
      <c r="AK26" s="459"/>
      <c r="AL26" s="501"/>
      <c r="AM26" s="458">
        <v>14830</v>
      </c>
      <c r="AN26" s="459"/>
      <c r="AO26" s="459"/>
      <c r="AP26" s="459"/>
      <c r="AQ26" s="459"/>
      <c r="AR26" s="501"/>
      <c r="AS26" s="458">
        <v>2966</v>
      </c>
      <c r="AT26" s="459"/>
      <c r="AU26" s="459"/>
      <c r="AV26" s="459"/>
      <c r="AW26" s="459"/>
      <c r="AX26" s="460"/>
      <c r="AY26" s="441" t="s">
        <v>180</v>
      </c>
      <c r="AZ26" s="442"/>
      <c r="BA26" s="442"/>
      <c r="BB26" s="442"/>
      <c r="BC26" s="442"/>
      <c r="BD26" s="442"/>
      <c r="BE26" s="442"/>
      <c r="BF26" s="442"/>
      <c r="BG26" s="442"/>
      <c r="BH26" s="442"/>
      <c r="BI26" s="442"/>
      <c r="BJ26" s="442"/>
      <c r="BK26" s="442"/>
      <c r="BL26" s="442"/>
      <c r="BM26" s="443"/>
      <c r="BN26" s="438" t="s">
        <v>130</v>
      </c>
      <c r="BO26" s="439"/>
      <c r="BP26" s="439"/>
      <c r="BQ26" s="439"/>
      <c r="BR26" s="439"/>
      <c r="BS26" s="439"/>
      <c r="BT26" s="439"/>
      <c r="BU26" s="440"/>
      <c r="BV26" s="438" t="s">
        <v>130</v>
      </c>
      <c r="BW26" s="439"/>
      <c r="BX26" s="439"/>
      <c r="BY26" s="439"/>
      <c r="BZ26" s="439"/>
      <c r="CA26" s="439"/>
      <c r="CB26" s="439"/>
      <c r="CC26" s="440"/>
      <c r="CD26" s="194"/>
      <c r="CE26" s="519"/>
      <c r="CF26" s="519"/>
      <c r="CG26" s="519"/>
      <c r="CH26" s="519"/>
      <c r="CI26" s="519"/>
      <c r="CJ26" s="519"/>
      <c r="CK26" s="519"/>
      <c r="CL26" s="519"/>
      <c r="CM26" s="519"/>
      <c r="CN26" s="519"/>
      <c r="CO26" s="519"/>
      <c r="CP26" s="519"/>
      <c r="CQ26" s="519"/>
      <c r="CR26" s="519"/>
      <c r="CS26" s="520"/>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53"/>
      <c r="C27" s="554"/>
      <c r="D27" s="555"/>
      <c r="E27" s="457" t="s">
        <v>181</v>
      </c>
      <c r="F27" s="431"/>
      <c r="G27" s="431"/>
      <c r="H27" s="431"/>
      <c r="I27" s="431"/>
      <c r="J27" s="431"/>
      <c r="K27" s="432"/>
      <c r="L27" s="458">
        <v>1</v>
      </c>
      <c r="M27" s="459"/>
      <c r="N27" s="459"/>
      <c r="O27" s="459"/>
      <c r="P27" s="501"/>
      <c r="Q27" s="458">
        <v>2900</v>
      </c>
      <c r="R27" s="459"/>
      <c r="S27" s="459"/>
      <c r="T27" s="459"/>
      <c r="U27" s="459"/>
      <c r="V27" s="501"/>
      <c r="W27" s="566"/>
      <c r="X27" s="554"/>
      <c r="Y27" s="555"/>
      <c r="Z27" s="457" t="s">
        <v>182</v>
      </c>
      <c r="AA27" s="431"/>
      <c r="AB27" s="431"/>
      <c r="AC27" s="431"/>
      <c r="AD27" s="431"/>
      <c r="AE27" s="431"/>
      <c r="AF27" s="431"/>
      <c r="AG27" s="432"/>
      <c r="AH27" s="458">
        <v>16</v>
      </c>
      <c r="AI27" s="459"/>
      <c r="AJ27" s="459"/>
      <c r="AK27" s="459"/>
      <c r="AL27" s="501"/>
      <c r="AM27" s="458">
        <v>49632</v>
      </c>
      <c r="AN27" s="459"/>
      <c r="AO27" s="459"/>
      <c r="AP27" s="459"/>
      <c r="AQ27" s="459"/>
      <c r="AR27" s="501"/>
      <c r="AS27" s="458">
        <v>3102</v>
      </c>
      <c r="AT27" s="459"/>
      <c r="AU27" s="459"/>
      <c r="AV27" s="459"/>
      <c r="AW27" s="459"/>
      <c r="AX27" s="460"/>
      <c r="AY27" s="502" t="s">
        <v>183</v>
      </c>
      <c r="AZ27" s="503"/>
      <c r="BA27" s="503"/>
      <c r="BB27" s="503"/>
      <c r="BC27" s="503"/>
      <c r="BD27" s="503"/>
      <c r="BE27" s="503"/>
      <c r="BF27" s="503"/>
      <c r="BG27" s="503"/>
      <c r="BH27" s="503"/>
      <c r="BI27" s="503"/>
      <c r="BJ27" s="503"/>
      <c r="BK27" s="503"/>
      <c r="BL27" s="503"/>
      <c r="BM27" s="504"/>
      <c r="BN27" s="547" t="s">
        <v>176</v>
      </c>
      <c r="BO27" s="548"/>
      <c r="BP27" s="548"/>
      <c r="BQ27" s="548"/>
      <c r="BR27" s="548"/>
      <c r="BS27" s="548"/>
      <c r="BT27" s="548"/>
      <c r="BU27" s="549"/>
      <c r="BV27" s="547" t="s">
        <v>176</v>
      </c>
      <c r="BW27" s="548"/>
      <c r="BX27" s="548"/>
      <c r="BY27" s="548"/>
      <c r="BZ27" s="548"/>
      <c r="CA27" s="548"/>
      <c r="CB27" s="548"/>
      <c r="CC27" s="549"/>
      <c r="CD27" s="196"/>
      <c r="CE27" s="519"/>
      <c r="CF27" s="519"/>
      <c r="CG27" s="519"/>
      <c r="CH27" s="519"/>
      <c r="CI27" s="519"/>
      <c r="CJ27" s="519"/>
      <c r="CK27" s="519"/>
      <c r="CL27" s="519"/>
      <c r="CM27" s="519"/>
      <c r="CN27" s="519"/>
      <c r="CO27" s="519"/>
      <c r="CP27" s="519"/>
      <c r="CQ27" s="519"/>
      <c r="CR27" s="519"/>
      <c r="CS27" s="520"/>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53"/>
      <c r="C28" s="554"/>
      <c r="D28" s="555"/>
      <c r="E28" s="457" t="s">
        <v>184</v>
      </c>
      <c r="F28" s="431"/>
      <c r="G28" s="431"/>
      <c r="H28" s="431"/>
      <c r="I28" s="431"/>
      <c r="J28" s="431"/>
      <c r="K28" s="432"/>
      <c r="L28" s="458">
        <v>1</v>
      </c>
      <c r="M28" s="459"/>
      <c r="N28" s="459"/>
      <c r="O28" s="459"/>
      <c r="P28" s="501"/>
      <c r="Q28" s="458">
        <v>2270</v>
      </c>
      <c r="R28" s="459"/>
      <c r="S28" s="459"/>
      <c r="T28" s="459"/>
      <c r="U28" s="459"/>
      <c r="V28" s="501"/>
      <c r="W28" s="566"/>
      <c r="X28" s="554"/>
      <c r="Y28" s="555"/>
      <c r="Z28" s="457" t="s">
        <v>185</v>
      </c>
      <c r="AA28" s="431"/>
      <c r="AB28" s="431"/>
      <c r="AC28" s="431"/>
      <c r="AD28" s="431"/>
      <c r="AE28" s="431"/>
      <c r="AF28" s="431"/>
      <c r="AG28" s="432"/>
      <c r="AH28" s="458" t="s">
        <v>176</v>
      </c>
      <c r="AI28" s="459"/>
      <c r="AJ28" s="459"/>
      <c r="AK28" s="459"/>
      <c r="AL28" s="501"/>
      <c r="AM28" s="458" t="s">
        <v>176</v>
      </c>
      <c r="AN28" s="459"/>
      <c r="AO28" s="459"/>
      <c r="AP28" s="459"/>
      <c r="AQ28" s="459"/>
      <c r="AR28" s="501"/>
      <c r="AS28" s="458" t="s">
        <v>176</v>
      </c>
      <c r="AT28" s="459"/>
      <c r="AU28" s="459"/>
      <c r="AV28" s="459"/>
      <c r="AW28" s="459"/>
      <c r="AX28" s="460"/>
      <c r="AY28" s="580" t="s">
        <v>186</v>
      </c>
      <c r="AZ28" s="581"/>
      <c r="BA28" s="581"/>
      <c r="BB28" s="582"/>
      <c r="BC28" s="367" t="s">
        <v>50</v>
      </c>
      <c r="BD28" s="368"/>
      <c r="BE28" s="368"/>
      <c r="BF28" s="368"/>
      <c r="BG28" s="368"/>
      <c r="BH28" s="368"/>
      <c r="BI28" s="368"/>
      <c r="BJ28" s="368"/>
      <c r="BK28" s="368"/>
      <c r="BL28" s="368"/>
      <c r="BM28" s="369"/>
      <c r="BN28" s="370">
        <v>2200607</v>
      </c>
      <c r="BO28" s="371"/>
      <c r="BP28" s="371"/>
      <c r="BQ28" s="371"/>
      <c r="BR28" s="371"/>
      <c r="BS28" s="371"/>
      <c r="BT28" s="371"/>
      <c r="BU28" s="372"/>
      <c r="BV28" s="370">
        <v>1988083</v>
      </c>
      <c r="BW28" s="371"/>
      <c r="BX28" s="371"/>
      <c r="BY28" s="371"/>
      <c r="BZ28" s="371"/>
      <c r="CA28" s="371"/>
      <c r="CB28" s="371"/>
      <c r="CC28" s="372"/>
      <c r="CD28" s="194"/>
      <c r="CE28" s="519"/>
      <c r="CF28" s="519"/>
      <c r="CG28" s="519"/>
      <c r="CH28" s="519"/>
      <c r="CI28" s="519"/>
      <c r="CJ28" s="519"/>
      <c r="CK28" s="519"/>
      <c r="CL28" s="519"/>
      <c r="CM28" s="519"/>
      <c r="CN28" s="519"/>
      <c r="CO28" s="519"/>
      <c r="CP28" s="519"/>
      <c r="CQ28" s="519"/>
      <c r="CR28" s="519"/>
      <c r="CS28" s="520"/>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53"/>
      <c r="C29" s="554"/>
      <c r="D29" s="555"/>
      <c r="E29" s="457" t="s">
        <v>187</v>
      </c>
      <c r="F29" s="431"/>
      <c r="G29" s="431"/>
      <c r="H29" s="431"/>
      <c r="I29" s="431"/>
      <c r="J29" s="431"/>
      <c r="K29" s="432"/>
      <c r="L29" s="458">
        <v>10</v>
      </c>
      <c r="M29" s="459"/>
      <c r="N29" s="459"/>
      <c r="O29" s="459"/>
      <c r="P29" s="501"/>
      <c r="Q29" s="458">
        <v>2030</v>
      </c>
      <c r="R29" s="459"/>
      <c r="S29" s="459"/>
      <c r="T29" s="459"/>
      <c r="U29" s="459"/>
      <c r="V29" s="501"/>
      <c r="W29" s="567"/>
      <c r="X29" s="568"/>
      <c r="Y29" s="569"/>
      <c r="Z29" s="457" t="s">
        <v>188</v>
      </c>
      <c r="AA29" s="431"/>
      <c r="AB29" s="431"/>
      <c r="AC29" s="431"/>
      <c r="AD29" s="431"/>
      <c r="AE29" s="431"/>
      <c r="AF29" s="431"/>
      <c r="AG29" s="432"/>
      <c r="AH29" s="458">
        <v>145</v>
      </c>
      <c r="AI29" s="459"/>
      <c r="AJ29" s="459"/>
      <c r="AK29" s="459"/>
      <c r="AL29" s="501"/>
      <c r="AM29" s="458">
        <v>437148</v>
      </c>
      <c r="AN29" s="459"/>
      <c r="AO29" s="459"/>
      <c r="AP29" s="459"/>
      <c r="AQ29" s="459"/>
      <c r="AR29" s="501"/>
      <c r="AS29" s="458">
        <v>3015</v>
      </c>
      <c r="AT29" s="459"/>
      <c r="AU29" s="459"/>
      <c r="AV29" s="459"/>
      <c r="AW29" s="459"/>
      <c r="AX29" s="460"/>
      <c r="AY29" s="583"/>
      <c r="AZ29" s="584"/>
      <c r="BA29" s="584"/>
      <c r="BB29" s="585"/>
      <c r="BC29" s="435" t="s">
        <v>189</v>
      </c>
      <c r="BD29" s="436"/>
      <c r="BE29" s="436"/>
      <c r="BF29" s="436"/>
      <c r="BG29" s="436"/>
      <c r="BH29" s="436"/>
      <c r="BI29" s="436"/>
      <c r="BJ29" s="436"/>
      <c r="BK29" s="436"/>
      <c r="BL29" s="436"/>
      <c r="BM29" s="437"/>
      <c r="BN29" s="438">
        <v>400702</v>
      </c>
      <c r="BO29" s="439"/>
      <c r="BP29" s="439"/>
      <c r="BQ29" s="439"/>
      <c r="BR29" s="439"/>
      <c r="BS29" s="439"/>
      <c r="BT29" s="439"/>
      <c r="BU29" s="440"/>
      <c r="BV29" s="438">
        <v>400694</v>
      </c>
      <c r="BW29" s="439"/>
      <c r="BX29" s="439"/>
      <c r="BY29" s="439"/>
      <c r="BZ29" s="439"/>
      <c r="CA29" s="439"/>
      <c r="CB29" s="439"/>
      <c r="CC29" s="440"/>
      <c r="CD29" s="196"/>
      <c r="CE29" s="519"/>
      <c r="CF29" s="519"/>
      <c r="CG29" s="519"/>
      <c r="CH29" s="519"/>
      <c r="CI29" s="519"/>
      <c r="CJ29" s="519"/>
      <c r="CK29" s="519"/>
      <c r="CL29" s="519"/>
      <c r="CM29" s="519"/>
      <c r="CN29" s="519"/>
      <c r="CO29" s="519"/>
      <c r="CP29" s="519"/>
      <c r="CQ29" s="519"/>
      <c r="CR29" s="519"/>
      <c r="CS29" s="520"/>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56"/>
      <c r="C30" s="557"/>
      <c r="D30" s="558"/>
      <c r="E30" s="461"/>
      <c r="F30" s="462"/>
      <c r="G30" s="462"/>
      <c r="H30" s="462"/>
      <c r="I30" s="462"/>
      <c r="J30" s="462"/>
      <c r="K30" s="463"/>
      <c r="L30" s="590"/>
      <c r="M30" s="591"/>
      <c r="N30" s="591"/>
      <c r="O30" s="591"/>
      <c r="P30" s="592"/>
      <c r="Q30" s="590"/>
      <c r="R30" s="591"/>
      <c r="S30" s="591"/>
      <c r="T30" s="591"/>
      <c r="U30" s="591"/>
      <c r="V30" s="592"/>
      <c r="W30" s="593" t="s">
        <v>190</v>
      </c>
      <c r="X30" s="594"/>
      <c r="Y30" s="594"/>
      <c r="Z30" s="594"/>
      <c r="AA30" s="594"/>
      <c r="AB30" s="594"/>
      <c r="AC30" s="594"/>
      <c r="AD30" s="594"/>
      <c r="AE30" s="594"/>
      <c r="AF30" s="594"/>
      <c r="AG30" s="595"/>
      <c r="AH30" s="526">
        <v>96.6</v>
      </c>
      <c r="AI30" s="527"/>
      <c r="AJ30" s="527"/>
      <c r="AK30" s="527"/>
      <c r="AL30" s="527"/>
      <c r="AM30" s="527"/>
      <c r="AN30" s="527"/>
      <c r="AO30" s="527"/>
      <c r="AP30" s="527"/>
      <c r="AQ30" s="527"/>
      <c r="AR30" s="527"/>
      <c r="AS30" s="527"/>
      <c r="AT30" s="527"/>
      <c r="AU30" s="527"/>
      <c r="AV30" s="527"/>
      <c r="AW30" s="527"/>
      <c r="AX30" s="529"/>
      <c r="AY30" s="586"/>
      <c r="AZ30" s="587"/>
      <c r="BA30" s="587"/>
      <c r="BB30" s="588"/>
      <c r="BC30" s="544" t="s">
        <v>52</v>
      </c>
      <c r="BD30" s="545"/>
      <c r="BE30" s="545"/>
      <c r="BF30" s="545"/>
      <c r="BG30" s="545"/>
      <c r="BH30" s="545"/>
      <c r="BI30" s="545"/>
      <c r="BJ30" s="545"/>
      <c r="BK30" s="545"/>
      <c r="BL30" s="545"/>
      <c r="BM30" s="546"/>
      <c r="BN30" s="547">
        <v>1645776</v>
      </c>
      <c r="BO30" s="548"/>
      <c r="BP30" s="548"/>
      <c r="BQ30" s="548"/>
      <c r="BR30" s="548"/>
      <c r="BS30" s="548"/>
      <c r="BT30" s="548"/>
      <c r="BU30" s="549"/>
      <c r="BV30" s="547">
        <v>1335153</v>
      </c>
      <c r="BW30" s="548"/>
      <c r="BX30" s="548"/>
      <c r="BY30" s="548"/>
      <c r="BZ30" s="548"/>
      <c r="CA30" s="548"/>
      <c r="CB30" s="548"/>
      <c r="CC30" s="54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89" t="s">
        <v>191</v>
      </c>
      <c r="D32" s="589"/>
      <c r="E32" s="589"/>
      <c r="F32" s="589"/>
      <c r="G32" s="589"/>
      <c r="H32" s="589"/>
      <c r="I32" s="589"/>
      <c r="J32" s="589"/>
      <c r="K32" s="589"/>
      <c r="L32" s="589"/>
      <c r="M32" s="589"/>
      <c r="N32" s="589"/>
      <c r="O32" s="589"/>
      <c r="P32" s="589"/>
      <c r="Q32" s="589"/>
      <c r="R32" s="589"/>
      <c r="S32" s="589"/>
      <c r="U32" s="442" t="s">
        <v>192</v>
      </c>
      <c r="V32" s="442"/>
      <c r="W32" s="442"/>
      <c r="X32" s="442"/>
      <c r="Y32" s="442"/>
      <c r="Z32" s="442"/>
      <c r="AA32" s="442"/>
      <c r="AB32" s="442"/>
      <c r="AC32" s="442"/>
      <c r="AD32" s="442"/>
      <c r="AE32" s="442"/>
      <c r="AF32" s="442"/>
      <c r="AG32" s="442"/>
      <c r="AH32" s="442"/>
      <c r="AI32" s="442"/>
      <c r="AJ32" s="442"/>
      <c r="AK32" s="442"/>
      <c r="AM32" s="442" t="s">
        <v>193</v>
      </c>
      <c r="AN32" s="442"/>
      <c r="AO32" s="442"/>
      <c r="AP32" s="442"/>
      <c r="AQ32" s="442"/>
      <c r="AR32" s="442"/>
      <c r="AS32" s="442"/>
      <c r="AT32" s="442"/>
      <c r="AU32" s="442"/>
      <c r="AV32" s="442"/>
      <c r="AW32" s="442"/>
      <c r="AX32" s="442"/>
      <c r="AY32" s="442"/>
      <c r="AZ32" s="442"/>
      <c r="BA32" s="442"/>
      <c r="BB32" s="442"/>
      <c r="BC32" s="442"/>
      <c r="BE32" s="442" t="s">
        <v>194</v>
      </c>
      <c r="BF32" s="442"/>
      <c r="BG32" s="442"/>
      <c r="BH32" s="442"/>
      <c r="BI32" s="442"/>
      <c r="BJ32" s="442"/>
      <c r="BK32" s="442"/>
      <c r="BL32" s="442"/>
      <c r="BM32" s="442"/>
      <c r="BN32" s="442"/>
      <c r="BO32" s="442"/>
      <c r="BP32" s="442"/>
      <c r="BQ32" s="442"/>
      <c r="BR32" s="442"/>
      <c r="BS32" s="442"/>
      <c r="BT32" s="442"/>
      <c r="BU32" s="442"/>
      <c r="BW32" s="442" t="s">
        <v>195</v>
      </c>
      <c r="BX32" s="442"/>
      <c r="BY32" s="442"/>
      <c r="BZ32" s="442"/>
      <c r="CA32" s="442"/>
      <c r="CB32" s="442"/>
      <c r="CC32" s="442"/>
      <c r="CD32" s="442"/>
      <c r="CE32" s="442"/>
      <c r="CF32" s="442"/>
      <c r="CG32" s="442"/>
      <c r="CH32" s="442"/>
      <c r="CI32" s="442"/>
      <c r="CJ32" s="442"/>
      <c r="CK32" s="442"/>
      <c r="CL32" s="442"/>
      <c r="CM32" s="442"/>
      <c r="CO32" s="442" t="s">
        <v>196</v>
      </c>
      <c r="CP32" s="442"/>
      <c r="CQ32" s="442"/>
      <c r="CR32" s="442"/>
      <c r="CS32" s="442"/>
      <c r="CT32" s="442"/>
      <c r="CU32" s="442"/>
      <c r="CV32" s="442"/>
      <c r="CW32" s="442"/>
      <c r="CX32" s="442"/>
      <c r="CY32" s="442"/>
      <c r="CZ32" s="442"/>
      <c r="DA32" s="442"/>
      <c r="DB32" s="442"/>
      <c r="DC32" s="442"/>
      <c r="DD32" s="442"/>
      <c r="DE32" s="442"/>
      <c r="DI32" s="204"/>
    </row>
    <row r="33" spans="1:113" ht="13.5" customHeight="1" x14ac:dyDescent="0.2">
      <c r="A33" s="181"/>
      <c r="B33" s="205"/>
      <c r="C33" s="425" t="s">
        <v>197</v>
      </c>
      <c r="D33" s="425"/>
      <c r="E33" s="396" t="s">
        <v>198</v>
      </c>
      <c r="F33" s="396"/>
      <c r="G33" s="396"/>
      <c r="H33" s="396"/>
      <c r="I33" s="396"/>
      <c r="J33" s="396"/>
      <c r="K33" s="396"/>
      <c r="L33" s="396"/>
      <c r="M33" s="396"/>
      <c r="N33" s="396"/>
      <c r="O33" s="396"/>
      <c r="P33" s="396"/>
      <c r="Q33" s="396"/>
      <c r="R33" s="396"/>
      <c r="S33" s="396"/>
      <c r="T33" s="206"/>
      <c r="U33" s="425" t="s">
        <v>197</v>
      </c>
      <c r="V33" s="425"/>
      <c r="W33" s="396" t="s">
        <v>199</v>
      </c>
      <c r="X33" s="396"/>
      <c r="Y33" s="396"/>
      <c r="Z33" s="396"/>
      <c r="AA33" s="396"/>
      <c r="AB33" s="396"/>
      <c r="AC33" s="396"/>
      <c r="AD33" s="396"/>
      <c r="AE33" s="396"/>
      <c r="AF33" s="396"/>
      <c r="AG33" s="396"/>
      <c r="AH33" s="396"/>
      <c r="AI33" s="396"/>
      <c r="AJ33" s="396"/>
      <c r="AK33" s="396"/>
      <c r="AL33" s="206"/>
      <c r="AM33" s="425" t="s">
        <v>197</v>
      </c>
      <c r="AN33" s="425"/>
      <c r="AO33" s="396" t="s">
        <v>200</v>
      </c>
      <c r="AP33" s="396"/>
      <c r="AQ33" s="396"/>
      <c r="AR33" s="396"/>
      <c r="AS33" s="396"/>
      <c r="AT33" s="396"/>
      <c r="AU33" s="396"/>
      <c r="AV33" s="396"/>
      <c r="AW33" s="396"/>
      <c r="AX33" s="396"/>
      <c r="AY33" s="396"/>
      <c r="AZ33" s="396"/>
      <c r="BA33" s="396"/>
      <c r="BB33" s="396"/>
      <c r="BC33" s="396"/>
      <c r="BD33" s="207"/>
      <c r="BE33" s="396" t="s">
        <v>201</v>
      </c>
      <c r="BF33" s="396"/>
      <c r="BG33" s="396" t="s">
        <v>202</v>
      </c>
      <c r="BH33" s="396"/>
      <c r="BI33" s="396"/>
      <c r="BJ33" s="396"/>
      <c r="BK33" s="396"/>
      <c r="BL33" s="396"/>
      <c r="BM33" s="396"/>
      <c r="BN33" s="396"/>
      <c r="BO33" s="396"/>
      <c r="BP33" s="396"/>
      <c r="BQ33" s="396"/>
      <c r="BR33" s="396"/>
      <c r="BS33" s="396"/>
      <c r="BT33" s="396"/>
      <c r="BU33" s="396"/>
      <c r="BV33" s="207"/>
      <c r="BW33" s="425" t="s">
        <v>201</v>
      </c>
      <c r="BX33" s="425"/>
      <c r="BY33" s="396" t="s">
        <v>203</v>
      </c>
      <c r="BZ33" s="396"/>
      <c r="CA33" s="396"/>
      <c r="CB33" s="396"/>
      <c r="CC33" s="396"/>
      <c r="CD33" s="396"/>
      <c r="CE33" s="396"/>
      <c r="CF33" s="396"/>
      <c r="CG33" s="396"/>
      <c r="CH33" s="396"/>
      <c r="CI33" s="396"/>
      <c r="CJ33" s="396"/>
      <c r="CK33" s="396"/>
      <c r="CL33" s="396"/>
      <c r="CM33" s="396"/>
      <c r="CN33" s="206"/>
      <c r="CO33" s="425" t="s">
        <v>204</v>
      </c>
      <c r="CP33" s="425"/>
      <c r="CQ33" s="396" t="s">
        <v>205</v>
      </c>
      <c r="CR33" s="396"/>
      <c r="CS33" s="396"/>
      <c r="CT33" s="396"/>
      <c r="CU33" s="396"/>
      <c r="CV33" s="396"/>
      <c r="CW33" s="396"/>
      <c r="CX33" s="396"/>
      <c r="CY33" s="396"/>
      <c r="CZ33" s="396"/>
      <c r="DA33" s="396"/>
      <c r="DB33" s="396"/>
      <c r="DC33" s="396"/>
      <c r="DD33" s="396"/>
      <c r="DE33" s="396"/>
      <c r="DF33" s="206"/>
      <c r="DG33" s="596" t="s">
        <v>206</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f>IF(BG34="","",MAX(C34:D43,U34:V43,AM34:AN43)+1)</f>
        <v>7</v>
      </c>
      <c r="BF34" s="597"/>
      <c r="BG34" s="598" t="str">
        <f>IF('各会計、関係団体の財政状況及び健全化判断比率'!B33="","",'各会計、関係団体の財政状況及び健全化判断比率'!B33)</f>
        <v>大久保簡易水道事業特別会計</v>
      </c>
      <c r="BH34" s="598"/>
      <c r="BI34" s="598"/>
      <c r="BJ34" s="598"/>
      <c r="BK34" s="598"/>
      <c r="BL34" s="598"/>
      <c r="BM34" s="598"/>
      <c r="BN34" s="598"/>
      <c r="BO34" s="598"/>
      <c r="BP34" s="598"/>
      <c r="BQ34" s="598"/>
      <c r="BR34" s="598"/>
      <c r="BS34" s="598"/>
      <c r="BT34" s="598"/>
      <c r="BU34" s="598"/>
      <c r="BV34" s="181"/>
      <c r="BW34" s="597">
        <f>IF(BY34="","",MAX(C34:D43,U34:V43,AM34:AN43,BE34:BF43)+1)</f>
        <v>11</v>
      </c>
      <c r="BX34" s="597"/>
      <c r="BY34" s="598" t="str">
        <f>IF('各会計、関係団体の財政状況及び健全化判断比率'!B68="","",'各会計、関係団体の財政状況及び健全化判断比率'!B68)</f>
        <v>中遠広域事務組合</v>
      </c>
      <c r="BZ34" s="598"/>
      <c r="CA34" s="598"/>
      <c r="CB34" s="598"/>
      <c r="CC34" s="598"/>
      <c r="CD34" s="598"/>
      <c r="CE34" s="598"/>
      <c r="CF34" s="598"/>
      <c r="CG34" s="598"/>
      <c r="CH34" s="598"/>
      <c r="CI34" s="598"/>
      <c r="CJ34" s="598"/>
      <c r="CK34" s="598"/>
      <c r="CL34" s="598"/>
      <c r="CM34" s="598"/>
      <c r="CN34" s="181"/>
      <c r="CO34" s="597">
        <f>IF(CQ34="","",MAX(C34:D43,U34:V43,AM34:AN43,BE34:BF43,BW34:BX43)+1)</f>
        <v>21</v>
      </c>
      <c r="CP34" s="597"/>
      <c r="CQ34" s="598" t="str">
        <f>IF('各会計、関係団体の財政状況及び健全化判断比率'!BS7="","",'各会計、関係団体の財政状況及び健全化判断比率'!BS7)</f>
        <v>周智郡土地開発公社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v>
      </c>
      <c r="DH34" s="599"/>
      <c r="DI34" s="208"/>
    </row>
    <row r="35" spans="1:113" ht="32.25" customHeight="1" x14ac:dyDescent="0.2">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f t="shared" ref="AM35:AM43" si="0">IF(AO35="","",AM34+1)</f>
        <v>6</v>
      </c>
      <c r="AN35" s="597"/>
      <c r="AO35" s="598" t="str">
        <f>IF('各会計、関係団体の財政状況及び健全化判断比率'!B32="","",'各会計、関係団体の財政状況及び健全化判断比率'!B32)</f>
        <v>病院事業会計</v>
      </c>
      <c r="AP35" s="598"/>
      <c r="AQ35" s="598"/>
      <c r="AR35" s="598"/>
      <c r="AS35" s="598"/>
      <c r="AT35" s="598"/>
      <c r="AU35" s="598"/>
      <c r="AV35" s="598"/>
      <c r="AW35" s="598"/>
      <c r="AX35" s="598"/>
      <c r="AY35" s="598"/>
      <c r="AZ35" s="598"/>
      <c r="BA35" s="598"/>
      <c r="BB35" s="598"/>
      <c r="BC35" s="598"/>
      <c r="BD35" s="181"/>
      <c r="BE35" s="597">
        <f t="shared" ref="BE35:BE43" si="1">IF(BG35="","",BE34+1)</f>
        <v>8</v>
      </c>
      <c r="BF35" s="597"/>
      <c r="BG35" s="598" t="str">
        <f>IF('各会計、関係団体の財政状況及び健全化判断比率'!B34="","",'各会計、関係団体の財政状況及び健全化判断比率'!B34)</f>
        <v>三倉簡易水道事業特別会計</v>
      </c>
      <c r="BH35" s="598"/>
      <c r="BI35" s="598"/>
      <c r="BJ35" s="598"/>
      <c r="BK35" s="598"/>
      <c r="BL35" s="598"/>
      <c r="BM35" s="598"/>
      <c r="BN35" s="598"/>
      <c r="BO35" s="598"/>
      <c r="BP35" s="598"/>
      <c r="BQ35" s="598"/>
      <c r="BR35" s="598"/>
      <c r="BS35" s="598"/>
      <c r="BT35" s="598"/>
      <c r="BU35" s="598"/>
      <c r="BV35" s="181"/>
      <c r="BW35" s="597">
        <f t="shared" ref="BW35:BW43" si="2">IF(BY35="","",BW34+1)</f>
        <v>12</v>
      </c>
      <c r="BX35" s="597"/>
      <c r="BY35" s="598" t="str">
        <f>IF('各会計、関係団体の財政状況及び健全化判断比率'!B69="","",'各会計、関係団体の財政状況及び健全化判断比率'!B69)</f>
        <v>袋井市森町広域行政組合</v>
      </c>
      <c r="BZ35" s="598"/>
      <c r="CA35" s="598"/>
      <c r="CB35" s="598"/>
      <c r="CC35" s="598"/>
      <c r="CD35" s="598"/>
      <c r="CE35" s="598"/>
      <c r="CF35" s="598"/>
      <c r="CG35" s="598"/>
      <c r="CH35" s="598"/>
      <c r="CI35" s="598"/>
      <c r="CJ35" s="598"/>
      <c r="CK35" s="598"/>
      <c r="CL35" s="598"/>
      <c r="CM35" s="598"/>
      <c r="CN35" s="181"/>
      <c r="CO35" s="597">
        <f t="shared" ref="CO35:CO43" si="3">IF(CQ35="","",CO34+1)</f>
        <v>22</v>
      </c>
      <c r="CP35" s="597"/>
      <c r="CQ35" s="598" t="str">
        <f>IF('各会計、関係団体の財政状況及び健全化判断比率'!BS8="","",'各会計、関係団体の財政状況及び健全化判断比率'!BS8)</f>
        <v>株式会社アクティ森</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f t="shared" si="1"/>
        <v>9</v>
      </c>
      <c r="BF36" s="597"/>
      <c r="BG36" s="598" t="str">
        <f>IF('各会計、関係団体の財政状況及び健全化判断比率'!B35="","",'各会計、関係団体の財政状況及び健全化判断比率'!B35)</f>
        <v>大河内簡易水道事業特別会計</v>
      </c>
      <c r="BH36" s="598"/>
      <c r="BI36" s="598"/>
      <c r="BJ36" s="598"/>
      <c r="BK36" s="598"/>
      <c r="BL36" s="598"/>
      <c r="BM36" s="598"/>
      <c r="BN36" s="598"/>
      <c r="BO36" s="598"/>
      <c r="BP36" s="598"/>
      <c r="BQ36" s="598"/>
      <c r="BR36" s="598"/>
      <c r="BS36" s="598"/>
      <c r="BT36" s="598"/>
      <c r="BU36" s="598"/>
      <c r="BV36" s="181"/>
      <c r="BW36" s="597">
        <f t="shared" si="2"/>
        <v>13</v>
      </c>
      <c r="BX36" s="597"/>
      <c r="BY36" s="598" t="str">
        <f>IF('各会計、関係団体の財政状況及び健全化判断比率'!B70="","",'各会計、関係団体の財政状況及び健全化判断比率'!B70)</f>
        <v>中東遠看護専門学校組合一般会計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f t="shared" si="1"/>
        <v>10</v>
      </c>
      <c r="BF37" s="597"/>
      <c r="BG37" s="598" t="str">
        <f>IF('各会計、関係団体の財政状況及び健全化判断比率'!B36="","",'各会計、関係団体の財政状況及び健全化判断比率'!B36)</f>
        <v>公共下水道事業特別会計</v>
      </c>
      <c r="BH37" s="598"/>
      <c r="BI37" s="598"/>
      <c r="BJ37" s="598"/>
      <c r="BK37" s="598"/>
      <c r="BL37" s="598"/>
      <c r="BM37" s="598"/>
      <c r="BN37" s="598"/>
      <c r="BO37" s="598"/>
      <c r="BP37" s="598"/>
      <c r="BQ37" s="598"/>
      <c r="BR37" s="598"/>
      <c r="BS37" s="598"/>
      <c r="BT37" s="598"/>
      <c r="BU37" s="598"/>
      <c r="BV37" s="181"/>
      <c r="BW37" s="597">
        <f t="shared" si="2"/>
        <v>14</v>
      </c>
      <c r="BX37" s="597"/>
      <c r="BY37" s="598" t="str">
        <f>IF('各会計、関係団体の財政状況及び健全化判断比率'!B71="","",'各会計、関係団体の財政状況及び健全化判断比率'!B71)</f>
        <v>中東遠看護専門学校組合奨学金貸与特別会計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15</v>
      </c>
      <c r="BX38" s="597"/>
      <c r="BY38" s="598" t="str">
        <f>IF('各会計、関係団体の財政状況及び健全化判断比率'!B72="","",'各会計、関係団体の財政状況及び健全化判断比率'!B72)</f>
        <v>東遠学園組合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16</v>
      </c>
      <c r="BX39" s="597"/>
      <c r="BY39" s="598" t="str">
        <f>IF('各会計、関係団体の財政状況及び健全化判断比率'!B73="","",'各会計、関係団体の財政状況及び健全化判断比率'!B73)</f>
        <v>太田川原野谷川治水水防組合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17</v>
      </c>
      <c r="BX40" s="597"/>
      <c r="BY40" s="598" t="str">
        <f>IF('各会計、関係団体の財政状況及び健全化判断比率'!B74="","",'各会計、関係団体の財政状況及び健全化判断比率'!B74)</f>
        <v>静岡地方税滞納整理機構</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18</v>
      </c>
      <c r="BX41" s="597"/>
      <c r="BY41" s="598" t="str">
        <f>IF('各会計、関係団体の財政状況及び健全化判断比率'!B75="","",'各会計、関係団体の財政状況及び健全化判断比率'!B75)</f>
        <v>静岡県後期高齢者医療広域連合一般会計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19</v>
      </c>
      <c r="BX42" s="597"/>
      <c r="BY42" s="598" t="str">
        <f>IF('各会計、関係団体の財政状況及び健全化判断比率'!B76="","",'各会計、関係団体の財政状況及び健全化判断比率'!B76)</f>
        <v>静岡県後期高齢者医療広域連合後期高齢者医療事業特別会計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20</v>
      </c>
      <c r="BX43" s="597"/>
      <c r="BY43" s="598" t="str">
        <f>IF('各会計、関係団体の財政状況及び健全化判断比率'!B77="","",'各会計、関係団体の財政状況及び健全化判断比率'!B77)</f>
        <v>静岡県市町総合事務組合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207</v>
      </c>
      <c r="E46" s="600" t="s">
        <v>208</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209</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210</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211</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212</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213</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214</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215</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T+is2LrZIjVTZskDXMtAI7KkC3HbPSEDh9nLAK+QZ1wiQ3U59queyJq0Kut+vbpnSPQugfAVwDGI52/obPfUlw==" saltValue="zM5ZoTuYoPgXfDHry2SOK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580</v>
      </c>
      <c r="G33" s="29" t="s">
        <v>581</v>
      </c>
      <c r="H33" s="29" t="s">
        <v>582</v>
      </c>
      <c r="I33" s="29" t="s">
        <v>583</v>
      </c>
      <c r="J33" s="30" t="s">
        <v>584</v>
      </c>
      <c r="K33" s="22"/>
      <c r="L33" s="22"/>
      <c r="M33" s="22"/>
      <c r="N33" s="22"/>
      <c r="O33" s="22"/>
      <c r="P33" s="22"/>
    </row>
    <row r="34" spans="1:16" ht="39" customHeight="1" x14ac:dyDescent="0.2">
      <c r="A34" s="22"/>
      <c r="B34" s="31"/>
      <c r="C34" s="1151" t="s">
        <v>587</v>
      </c>
      <c r="D34" s="1151"/>
      <c r="E34" s="1152"/>
      <c r="F34" s="32">
        <v>18.41</v>
      </c>
      <c r="G34" s="33">
        <v>13.54</v>
      </c>
      <c r="H34" s="33">
        <v>17.54</v>
      </c>
      <c r="I34" s="33">
        <v>20.97</v>
      </c>
      <c r="J34" s="34">
        <v>12.95</v>
      </c>
      <c r="K34" s="22"/>
      <c r="L34" s="22"/>
      <c r="M34" s="22"/>
      <c r="N34" s="22"/>
      <c r="O34" s="22"/>
      <c r="P34" s="22"/>
    </row>
    <row r="35" spans="1:16" ht="39" customHeight="1" x14ac:dyDescent="0.2">
      <c r="A35" s="22"/>
      <c r="B35" s="35"/>
      <c r="C35" s="1145" t="s">
        <v>588</v>
      </c>
      <c r="D35" s="1146"/>
      <c r="E35" s="1147"/>
      <c r="F35" s="36">
        <v>8.3800000000000008</v>
      </c>
      <c r="G35" s="37">
        <v>7.96</v>
      </c>
      <c r="H35" s="37">
        <v>7.29</v>
      </c>
      <c r="I35" s="37">
        <v>6.83</v>
      </c>
      <c r="J35" s="38">
        <v>7.19</v>
      </c>
      <c r="K35" s="22"/>
      <c r="L35" s="22"/>
      <c r="M35" s="22"/>
      <c r="N35" s="22"/>
      <c r="O35" s="22"/>
      <c r="P35" s="22"/>
    </row>
    <row r="36" spans="1:16" ht="39" customHeight="1" x14ac:dyDescent="0.2">
      <c r="A36" s="22"/>
      <c r="B36" s="35"/>
      <c r="C36" s="1145" t="s">
        <v>589</v>
      </c>
      <c r="D36" s="1146"/>
      <c r="E36" s="1147"/>
      <c r="F36" s="36">
        <v>4.1100000000000003</v>
      </c>
      <c r="G36" s="37">
        <v>5.78</v>
      </c>
      <c r="H36" s="37">
        <v>5.51</v>
      </c>
      <c r="I36" s="37">
        <v>7.57</v>
      </c>
      <c r="J36" s="38">
        <v>6.28</v>
      </c>
      <c r="K36" s="22"/>
      <c r="L36" s="22"/>
      <c r="M36" s="22"/>
      <c r="N36" s="22"/>
      <c r="O36" s="22"/>
      <c r="P36" s="22"/>
    </row>
    <row r="37" spans="1:16" ht="39" customHeight="1" x14ac:dyDescent="0.2">
      <c r="A37" s="22"/>
      <c r="B37" s="35"/>
      <c r="C37" s="1145" t="s">
        <v>590</v>
      </c>
      <c r="D37" s="1146"/>
      <c r="E37" s="1147"/>
      <c r="F37" s="36">
        <v>1.43</v>
      </c>
      <c r="G37" s="37">
        <v>2.5499999999999998</v>
      </c>
      <c r="H37" s="37">
        <v>1.04</v>
      </c>
      <c r="I37" s="37">
        <v>1.28</v>
      </c>
      <c r="J37" s="38">
        <v>3.94</v>
      </c>
      <c r="K37" s="22"/>
      <c r="L37" s="22"/>
      <c r="M37" s="22"/>
      <c r="N37" s="22"/>
      <c r="O37" s="22"/>
      <c r="P37" s="22"/>
    </row>
    <row r="38" spans="1:16" ht="39" customHeight="1" x14ac:dyDescent="0.2">
      <c r="A38" s="22"/>
      <c r="B38" s="35"/>
      <c r="C38" s="1145" t="s">
        <v>591</v>
      </c>
      <c r="D38" s="1146"/>
      <c r="E38" s="1147"/>
      <c r="F38" s="36">
        <v>3.61</v>
      </c>
      <c r="G38" s="37">
        <v>4.13</v>
      </c>
      <c r="H38" s="37">
        <v>2.96</v>
      </c>
      <c r="I38" s="37">
        <v>2.42</v>
      </c>
      <c r="J38" s="38">
        <v>2.4300000000000002</v>
      </c>
      <c r="K38" s="22"/>
      <c r="L38" s="22"/>
      <c r="M38" s="22"/>
      <c r="N38" s="22"/>
      <c r="O38" s="22"/>
      <c r="P38" s="22"/>
    </row>
    <row r="39" spans="1:16" ht="39" customHeight="1" x14ac:dyDescent="0.2">
      <c r="A39" s="22"/>
      <c r="B39" s="35"/>
      <c r="C39" s="1145" t="s">
        <v>592</v>
      </c>
      <c r="D39" s="1146"/>
      <c r="E39" s="1147"/>
      <c r="F39" s="36">
        <v>1.1100000000000001</v>
      </c>
      <c r="G39" s="37">
        <v>0.72</v>
      </c>
      <c r="H39" s="37">
        <v>0.35</v>
      </c>
      <c r="I39" s="37">
        <v>0.28999999999999998</v>
      </c>
      <c r="J39" s="38">
        <v>0.15</v>
      </c>
      <c r="K39" s="22"/>
      <c r="L39" s="22"/>
      <c r="M39" s="22"/>
      <c r="N39" s="22"/>
      <c r="O39" s="22"/>
      <c r="P39" s="22"/>
    </row>
    <row r="40" spans="1:16" ht="39" customHeight="1" x14ac:dyDescent="0.2">
      <c r="A40" s="22"/>
      <c r="B40" s="35"/>
      <c r="C40" s="1145" t="s">
        <v>593</v>
      </c>
      <c r="D40" s="1146"/>
      <c r="E40" s="1147"/>
      <c r="F40" s="36">
        <v>0.08</v>
      </c>
      <c r="G40" s="37">
        <v>0</v>
      </c>
      <c r="H40" s="37">
        <v>0</v>
      </c>
      <c r="I40" s="37">
        <v>0</v>
      </c>
      <c r="J40" s="38">
        <v>0.01</v>
      </c>
      <c r="K40" s="22"/>
      <c r="L40" s="22"/>
      <c r="M40" s="22"/>
      <c r="N40" s="22"/>
      <c r="O40" s="22"/>
      <c r="P40" s="22"/>
    </row>
    <row r="41" spans="1:16" ht="39" customHeight="1" x14ac:dyDescent="0.2">
      <c r="A41" s="22"/>
      <c r="B41" s="35"/>
      <c r="C41" s="1145" t="s">
        <v>594</v>
      </c>
      <c r="D41" s="1146"/>
      <c r="E41" s="1147"/>
      <c r="F41" s="36">
        <v>0</v>
      </c>
      <c r="G41" s="37">
        <v>0</v>
      </c>
      <c r="H41" s="37">
        <v>0</v>
      </c>
      <c r="I41" s="37">
        <v>0</v>
      </c>
      <c r="J41" s="38">
        <v>0</v>
      </c>
      <c r="K41" s="22"/>
      <c r="L41" s="22"/>
      <c r="M41" s="22"/>
      <c r="N41" s="22"/>
      <c r="O41" s="22"/>
      <c r="P41" s="22"/>
    </row>
    <row r="42" spans="1:16" ht="39" customHeight="1" x14ac:dyDescent="0.2">
      <c r="A42" s="22"/>
      <c r="B42" s="39"/>
      <c r="C42" s="1145" t="s">
        <v>595</v>
      </c>
      <c r="D42" s="1146"/>
      <c r="E42" s="1147"/>
      <c r="F42" s="36" t="s">
        <v>539</v>
      </c>
      <c r="G42" s="37" t="s">
        <v>539</v>
      </c>
      <c r="H42" s="37" t="s">
        <v>539</v>
      </c>
      <c r="I42" s="37" t="s">
        <v>539</v>
      </c>
      <c r="J42" s="38" t="s">
        <v>539</v>
      </c>
      <c r="K42" s="22"/>
      <c r="L42" s="22"/>
      <c r="M42" s="22"/>
      <c r="N42" s="22"/>
      <c r="O42" s="22"/>
      <c r="P42" s="22"/>
    </row>
    <row r="43" spans="1:16" ht="39" customHeight="1" thickBot="1" x14ac:dyDescent="0.25">
      <c r="A43" s="22"/>
      <c r="B43" s="40"/>
      <c r="C43" s="1148" t="s">
        <v>596</v>
      </c>
      <c r="D43" s="1149"/>
      <c r="E43" s="1150"/>
      <c r="F43" s="41">
        <v>0</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P078BecrOz9csmIe1ThH/oBvGsa8wApbLmCqqTFoireZNk54LQ8UBgJv7P+/Vj8PElLz8JZxU2IEGpHu25LxRA==" saltValue="49gcmcE3wWjkRq4hSEIBw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580</v>
      </c>
      <c r="L44" s="56" t="s">
        <v>581</v>
      </c>
      <c r="M44" s="56" t="s">
        <v>582</v>
      </c>
      <c r="N44" s="56" t="s">
        <v>583</v>
      </c>
      <c r="O44" s="57" t="s">
        <v>584</v>
      </c>
      <c r="P44" s="48"/>
      <c r="Q44" s="48"/>
      <c r="R44" s="48"/>
      <c r="S44" s="48"/>
      <c r="T44" s="48"/>
      <c r="U44" s="48"/>
    </row>
    <row r="45" spans="1:21" ht="30.75" customHeight="1" x14ac:dyDescent="0.2">
      <c r="A45" s="48"/>
      <c r="B45" s="1153" t="s">
        <v>11</v>
      </c>
      <c r="C45" s="1154"/>
      <c r="D45" s="58"/>
      <c r="E45" s="1159" t="s">
        <v>12</v>
      </c>
      <c r="F45" s="1159"/>
      <c r="G45" s="1159"/>
      <c r="H45" s="1159"/>
      <c r="I45" s="1159"/>
      <c r="J45" s="1160"/>
      <c r="K45" s="59">
        <v>755</v>
      </c>
      <c r="L45" s="60">
        <v>807</v>
      </c>
      <c r="M45" s="60">
        <v>828</v>
      </c>
      <c r="N45" s="60">
        <v>867</v>
      </c>
      <c r="O45" s="61">
        <v>898</v>
      </c>
      <c r="P45" s="48"/>
      <c r="Q45" s="48"/>
      <c r="R45" s="48"/>
      <c r="S45" s="48"/>
      <c r="T45" s="48"/>
      <c r="U45" s="48"/>
    </row>
    <row r="46" spans="1:21" ht="30.75" customHeight="1" x14ac:dyDescent="0.2">
      <c r="A46" s="48"/>
      <c r="B46" s="1155"/>
      <c r="C46" s="1156"/>
      <c r="D46" s="62"/>
      <c r="E46" s="1161" t="s">
        <v>13</v>
      </c>
      <c r="F46" s="1161"/>
      <c r="G46" s="1161"/>
      <c r="H46" s="1161"/>
      <c r="I46" s="1161"/>
      <c r="J46" s="1162"/>
      <c r="K46" s="63" t="s">
        <v>539</v>
      </c>
      <c r="L46" s="64" t="s">
        <v>539</v>
      </c>
      <c r="M46" s="64" t="s">
        <v>539</v>
      </c>
      <c r="N46" s="64" t="s">
        <v>539</v>
      </c>
      <c r="O46" s="65" t="s">
        <v>539</v>
      </c>
      <c r="P46" s="48"/>
      <c r="Q46" s="48"/>
      <c r="R46" s="48"/>
      <c r="S46" s="48"/>
      <c r="T46" s="48"/>
      <c r="U46" s="48"/>
    </row>
    <row r="47" spans="1:21" ht="30.75" customHeight="1" x14ac:dyDescent="0.2">
      <c r="A47" s="48"/>
      <c r="B47" s="1155"/>
      <c r="C47" s="1156"/>
      <c r="D47" s="62"/>
      <c r="E47" s="1161" t="s">
        <v>14</v>
      </c>
      <c r="F47" s="1161"/>
      <c r="G47" s="1161"/>
      <c r="H47" s="1161"/>
      <c r="I47" s="1161"/>
      <c r="J47" s="1162"/>
      <c r="K47" s="63" t="s">
        <v>539</v>
      </c>
      <c r="L47" s="64" t="s">
        <v>539</v>
      </c>
      <c r="M47" s="64" t="s">
        <v>539</v>
      </c>
      <c r="N47" s="64" t="s">
        <v>539</v>
      </c>
      <c r="O47" s="65" t="s">
        <v>539</v>
      </c>
      <c r="P47" s="48"/>
      <c r="Q47" s="48"/>
      <c r="R47" s="48"/>
      <c r="S47" s="48"/>
      <c r="T47" s="48"/>
      <c r="U47" s="48"/>
    </row>
    <row r="48" spans="1:21" ht="30.75" customHeight="1" x14ac:dyDescent="0.2">
      <c r="A48" s="48"/>
      <c r="B48" s="1155"/>
      <c r="C48" s="1156"/>
      <c r="D48" s="62"/>
      <c r="E48" s="1161" t="s">
        <v>15</v>
      </c>
      <c r="F48" s="1161"/>
      <c r="G48" s="1161"/>
      <c r="H48" s="1161"/>
      <c r="I48" s="1161"/>
      <c r="J48" s="1162"/>
      <c r="K48" s="63">
        <v>371</v>
      </c>
      <c r="L48" s="64">
        <v>340</v>
      </c>
      <c r="M48" s="64">
        <v>363</v>
      </c>
      <c r="N48" s="64">
        <v>387</v>
      </c>
      <c r="O48" s="65">
        <v>409</v>
      </c>
      <c r="P48" s="48"/>
      <c r="Q48" s="48"/>
      <c r="R48" s="48"/>
      <c r="S48" s="48"/>
      <c r="T48" s="48"/>
      <c r="U48" s="48"/>
    </row>
    <row r="49" spans="1:21" ht="30.75" customHeight="1" x14ac:dyDescent="0.2">
      <c r="A49" s="48"/>
      <c r="B49" s="1155"/>
      <c r="C49" s="1156"/>
      <c r="D49" s="62"/>
      <c r="E49" s="1161" t="s">
        <v>16</v>
      </c>
      <c r="F49" s="1161"/>
      <c r="G49" s="1161"/>
      <c r="H49" s="1161"/>
      <c r="I49" s="1161"/>
      <c r="J49" s="1162"/>
      <c r="K49" s="63">
        <v>89</v>
      </c>
      <c r="L49" s="64">
        <v>116</v>
      </c>
      <c r="M49" s="64">
        <v>135</v>
      </c>
      <c r="N49" s="64">
        <v>110</v>
      </c>
      <c r="O49" s="65">
        <v>83</v>
      </c>
      <c r="P49" s="48"/>
      <c r="Q49" s="48"/>
      <c r="R49" s="48"/>
      <c r="S49" s="48"/>
      <c r="T49" s="48"/>
      <c r="U49" s="48"/>
    </row>
    <row r="50" spans="1:21" ht="30.75" customHeight="1" x14ac:dyDescent="0.2">
      <c r="A50" s="48"/>
      <c r="B50" s="1155"/>
      <c r="C50" s="1156"/>
      <c r="D50" s="62"/>
      <c r="E50" s="1161" t="s">
        <v>17</v>
      </c>
      <c r="F50" s="1161"/>
      <c r="G50" s="1161"/>
      <c r="H50" s="1161"/>
      <c r="I50" s="1161"/>
      <c r="J50" s="1162"/>
      <c r="K50" s="63" t="s">
        <v>539</v>
      </c>
      <c r="L50" s="64" t="s">
        <v>539</v>
      </c>
      <c r="M50" s="64" t="s">
        <v>539</v>
      </c>
      <c r="N50" s="64" t="s">
        <v>539</v>
      </c>
      <c r="O50" s="65" t="s">
        <v>539</v>
      </c>
      <c r="P50" s="48"/>
      <c r="Q50" s="48"/>
      <c r="R50" s="48"/>
      <c r="S50" s="48"/>
      <c r="T50" s="48"/>
      <c r="U50" s="48"/>
    </row>
    <row r="51" spans="1:21" ht="30.75" customHeight="1" x14ac:dyDescent="0.2">
      <c r="A51" s="48"/>
      <c r="B51" s="1157"/>
      <c r="C51" s="1158"/>
      <c r="D51" s="66"/>
      <c r="E51" s="1161" t="s">
        <v>18</v>
      </c>
      <c r="F51" s="1161"/>
      <c r="G51" s="1161"/>
      <c r="H51" s="1161"/>
      <c r="I51" s="1161"/>
      <c r="J51" s="1162"/>
      <c r="K51" s="63" t="s">
        <v>539</v>
      </c>
      <c r="L51" s="64" t="s">
        <v>539</v>
      </c>
      <c r="M51" s="64" t="s">
        <v>539</v>
      </c>
      <c r="N51" s="64" t="s">
        <v>539</v>
      </c>
      <c r="O51" s="65" t="s">
        <v>539</v>
      </c>
      <c r="P51" s="48"/>
      <c r="Q51" s="48"/>
      <c r="R51" s="48"/>
      <c r="S51" s="48"/>
      <c r="T51" s="48"/>
      <c r="U51" s="48"/>
    </row>
    <row r="52" spans="1:21" ht="30.75" customHeight="1" x14ac:dyDescent="0.2">
      <c r="A52" s="48"/>
      <c r="B52" s="1163" t="s">
        <v>19</v>
      </c>
      <c r="C52" s="1164"/>
      <c r="D52" s="66"/>
      <c r="E52" s="1161" t="s">
        <v>20</v>
      </c>
      <c r="F52" s="1161"/>
      <c r="G52" s="1161"/>
      <c r="H52" s="1161"/>
      <c r="I52" s="1161"/>
      <c r="J52" s="1162"/>
      <c r="K52" s="63">
        <v>734</v>
      </c>
      <c r="L52" s="64">
        <v>733</v>
      </c>
      <c r="M52" s="64">
        <v>754</v>
      </c>
      <c r="N52" s="64">
        <v>755</v>
      </c>
      <c r="O52" s="65">
        <v>764</v>
      </c>
      <c r="P52" s="48"/>
      <c r="Q52" s="48"/>
      <c r="R52" s="48"/>
      <c r="S52" s="48"/>
      <c r="T52" s="48"/>
      <c r="U52" s="48"/>
    </row>
    <row r="53" spans="1:21" ht="30.75" customHeight="1" thickBot="1" x14ac:dyDescent="0.25">
      <c r="A53" s="48"/>
      <c r="B53" s="1165" t="s">
        <v>21</v>
      </c>
      <c r="C53" s="1166"/>
      <c r="D53" s="67"/>
      <c r="E53" s="1167" t="s">
        <v>22</v>
      </c>
      <c r="F53" s="1167"/>
      <c r="G53" s="1167"/>
      <c r="H53" s="1167"/>
      <c r="I53" s="1167"/>
      <c r="J53" s="1168"/>
      <c r="K53" s="68">
        <v>481</v>
      </c>
      <c r="L53" s="69">
        <v>530</v>
      </c>
      <c r="M53" s="69">
        <v>572</v>
      </c>
      <c r="N53" s="69">
        <v>609</v>
      </c>
      <c r="O53" s="70">
        <v>626</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597</v>
      </c>
      <c r="P56" s="48"/>
      <c r="Q56" s="48"/>
      <c r="R56" s="48"/>
      <c r="S56" s="48"/>
      <c r="T56" s="48"/>
      <c r="U56" s="48"/>
    </row>
    <row r="57" spans="1:21" ht="31.5" customHeight="1" thickBot="1" x14ac:dyDescent="0.25">
      <c r="A57" s="48"/>
      <c r="B57" s="76"/>
      <c r="C57" s="77"/>
      <c r="D57" s="77"/>
      <c r="E57" s="78"/>
      <c r="F57" s="78"/>
      <c r="G57" s="78"/>
      <c r="H57" s="78"/>
      <c r="I57" s="78"/>
      <c r="J57" s="79" t="s">
        <v>2</v>
      </c>
      <c r="K57" s="80" t="s">
        <v>598</v>
      </c>
      <c r="L57" s="81" t="s">
        <v>599</v>
      </c>
      <c r="M57" s="81" t="s">
        <v>600</v>
      </c>
      <c r="N57" s="81" t="s">
        <v>601</v>
      </c>
      <c r="O57" s="82" t="s">
        <v>602</v>
      </c>
      <c r="P57" s="48"/>
      <c r="Q57" s="48"/>
      <c r="R57" s="48"/>
      <c r="S57" s="48"/>
      <c r="T57" s="48"/>
      <c r="U57" s="48"/>
    </row>
    <row r="58" spans="1:21" ht="31.5" customHeight="1" x14ac:dyDescent="0.2">
      <c r="B58" s="1169" t="s">
        <v>26</v>
      </c>
      <c r="C58" s="1170"/>
      <c r="D58" s="1175" t="s">
        <v>27</v>
      </c>
      <c r="E58" s="1176"/>
      <c r="F58" s="1176"/>
      <c r="G58" s="1176"/>
      <c r="H58" s="1176"/>
      <c r="I58" s="1176"/>
      <c r="J58" s="1177"/>
      <c r="K58" s="83" t="s">
        <v>539</v>
      </c>
      <c r="L58" s="84" t="s">
        <v>539</v>
      </c>
      <c r="M58" s="84" t="s">
        <v>539</v>
      </c>
      <c r="N58" s="84" t="s">
        <v>539</v>
      </c>
      <c r="O58" s="85" t="s">
        <v>539</v>
      </c>
    </row>
    <row r="59" spans="1:21" ht="31.5" customHeight="1" x14ac:dyDescent="0.2">
      <c r="B59" s="1171"/>
      <c r="C59" s="1172"/>
      <c r="D59" s="1178" t="s">
        <v>28</v>
      </c>
      <c r="E59" s="1179"/>
      <c r="F59" s="1179"/>
      <c r="G59" s="1179"/>
      <c r="H59" s="1179"/>
      <c r="I59" s="1179"/>
      <c r="J59" s="1180"/>
      <c r="K59" s="86" t="s">
        <v>539</v>
      </c>
      <c r="L59" s="87" t="s">
        <v>539</v>
      </c>
      <c r="M59" s="87" t="s">
        <v>539</v>
      </c>
      <c r="N59" s="87" t="s">
        <v>539</v>
      </c>
      <c r="O59" s="88" t="s">
        <v>539</v>
      </c>
    </row>
    <row r="60" spans="1:21" ht="31.5" customHeight="1" thickBot="1" x14ac:dyDescent="0.25">
      <c r="B60" s="1173"/>
      <c r="C60" s="1174"/>
      <c r="D60" s="1181" t="s">
        <v>29</v>
      </c>
      <c r="E60" s="1182"/>
      <c r="F60" s="1182"/>
      <c r="G60" s="1182"/>
      <c r="H60" s="1182"/>
      <c r="I60" s="1182"/>
      <c r="J60" s="1183"/>
      <c r="K60" s="89" t="s">
        <v>539</v>
      </c>
      <c r="L60" s="90" t="s">
        <v>539</v>
      </c>
      <c r="M60" s="90" t="s">
        <v>539</v>
      </c>
      <c r="N60" s="90" t="s">
        <v>539</v>
      </c>
      <c r="O60" s="91" t="s">
        <v>539</v>
      </c>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38MEeQnlPkxsM23uh+1Kujcda905Y5k7f75QDy9d5cWFxsKZmq1U7VB31D0f0lcysefgP4APNUgMzof9LhjpwA==" saltValue="gWhhFFy/r+OIAxX6rX+70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580</v>
      </c>
      <c r="J40" s="103" t="s">
        <v>581</v>
      </c>
      <c r="K40" s="103" t="s">
        <v>582</v>
      </c>
      <c r="L40" s="103" t="s">
        <v>583</v>
      </c>
      <c r="M40" s="104" t="s">
        <v>584</v>
      </c>
    </row>
    <row r="41" spans="2:13" ht="27.75" customHeight="1" x14ac:dyDescent="0.2">
      <c r="B41" s="1184" t="s">
        <v>32</v>
      </c>
      <c r="C41" s="1185"/>
      <c r="D41" s="105"/>
      <c r="E41" s="1190" t="s">
        <v>33</v>
      </c>
      <c r="F41" s="1190"/>
      <c r="G41" s="1190"/>
      <c r="H41" s="1191"/>
      <c r="I41" s="355">
        <v>8853</v>
      </c>
      <c r="J41" s="356">
        <v>8740</v>
      </c>
      <c r="K41" s="356">
        <v>8828</v>
      </c>
      <c r="L41" s="356">
        <v>8801</v>
      </c>
      <c r="M41" s="357">
        <v>8692</v>
      </c>
    </row>
    <row r="42" spans="2:13" ht="27.75" customHeight="1" x14ac:dyDescent="0.2">
      <c r="B42" s="1186"/>
      <c r="C42" s="1187"/>
      <c r="D42" s="106"/>
      <c r="E42" s="1192" t="s">
        <v>34</v>
      </c>
      <c r="F42" s="1192"/>
      <c r="G42" s="1192"/>
      <c r="H42" s="1193"/>
      <c r="I42" s="358" t="s">
        <v>539</v>
      </c>
      <c r="J42" s="359" t="s">
        <v>539</v>
      </c>
      <c r="K42" s="359" t="s">
        <v>539</v>
      </c>
      <c r="L42" s="359">
        <v>0</v>
      </c>
      <c r="M42" s="360">
        <v>0</v>
      </c>
    </row>
    <row r="43" spans="2:13" ht="27.75" customHeight="1" x14ac:dyDescent="0.2">
      <c r="B43" s="1186"/>
      <c r="C43" s="1187"/>
      <c r="D43" s="106"/>
      <c r="E43" s="1192" t="s">
        <v>35</v>
      </c>
      <c r="F43" s="1192"/>
      <c r="G43" s="1192"/>
      <c r="H43" s="1193"/>
      <c r="I43" s="358">
        <v>4841</v>
      </c>
      <c r="J43" s="359">
        <v>4791</v>
      </c>
      <c r="K43" s="359">
        <v>4813</v>
      </c>
      <c r="L43" s="359">
        <v>4961</v>
      </c>
      <c r="M43" s="360">
        <v>4985</v>
      </c>
    </row>
    <row r="44" spans="2:13" ht="27.75" customHeight="1" x14ac:dyDescent="0.2">
      <c r="B44" s="1186"/>
      <c r="C44" s="1187"/>
      <c r="D44" s="106"/>
      <c r="E44" s="1192" t="s">
        <v>36</v>
      </c>
      <c r="F44" s="1192"/>
      <c r="G44" s="1192"/>
      <c r="H44" s="1193"/>
      <c r="I44" s="358">
        <v>558</v>
      </c>
      <c r="J44" s="359">
        <v>714</v>
      </c>
      <c r="K44" s="359">
        <v>687</v>
      </c>
      <c r="L44" s="359">
        <v>735</v>
      </c>
      <c r="M44" s="360">
        <v>714</v>
      </c>
    </row>
    <row r="45" spans="2:13" ht="27.75" customHeight="1" x14ac:dyDescent="0.2">
      <c r="B45" s="1186"/>
      <c r="C45" s="1187"/>
      <c r="D45" s="106"/>
      <c r="E45" s="1192" t="s">
        <v>37</v>
      </c>
      <c r="F45" s="1192"/>
      <c r="G45" s="1192"/>
      <c r="H45" s="1193"/>
      <c r="I45" s="358">
        <v>467</v>
      </c>
      <c r="J45" s="359">
        <v>403</v>
      </c>
      <c r="K45" s="359">
        <v>324</v>
      </c>
      <c r="L45" s="359">
        <v>293</v>
      </c>
      <c r="M45" s="360">
        <v>245</v>
      </c>
    </row>
    <row r="46" spans="2:13" ht="27.75" customHeight="1" x14ac:dyDescent="0.2">
      <c r="B46" s="1186"/>
      <c r="C46" s="1187"/>
      <c r="D46" s="107"/>
      <c r="E46" s="1192" t="s">
        <v>38</v>
      </c>
      <c r="F46" s="1192"/>
      <c r="G46" s="1192"/>
      <c r="H46" s="1193"/>
      <c r="I46" s="358" t="s">
        <v>539</v>
      </c>
      <c r="J46" s="359" t="s">
        <v>539</v>
      </c>
      <c r="K46" s="359" t="s">
        <v>539</v>
      </c>
      <c r="L46" s="359" t="s">
        <v>539</v>
      </c>
      <c r="M46" s="360" t="s">
        <v>539</v>
      </c>
    </row>
    <row r="47" spans="2:13" ht="27.75" customHeight="1" x14ac:dyDescent="0.2">
      <c r="B47" s="1186"/>
      <c r="C47" s="1187"/>
      <c r="D47" s="108"/>
      <c r="E47" s="1194" t="s">
        <v>39</v>
      </c>
      <c r="F47" s="1195"/>
      <c r="G47" s="1195"/>
      <c r="H47" s="1196"/>
      <c r="I47" s="358" t="s">
        <v>539</v>
      </c>
      <c r="J47" s="359" t="s">
        <v>539</v>
      </c>
      <c r="K47" s="359" t="s">
        <v>539</v>
      </c>
      <c r="L47" s="359" t="s">
        <v>539</v>
      </c>
      <c r="M47" s="360" t="s">
        <v>539</v>
      </c>
    </row>
    <row r="48" spans="2:13" ht="27.75" customHeight="1" x14ac:dyDescent="0.2">
      <c r="B48" s="1186"/>
      <c r="C48" s="1187"/>
      <c r="D48" s="106"/>
      <c r="E48" s="1192" t="s">
        <v>40</v>
      </c>
      <c r="F48" s="1192"/>
      <c r="G48" s="1192"/>
      <c r="H48" s="1193"/>
      <c r="I48" s="358" t="s">
        <v>539</v>
      </c>
      <c r="J48" s="359" t="s">
        <v>539</v>
      </c>
      <c r="K48" s="359" t="s">
        <v>539</v>
      </c>
      <c r="L48" s="359" t="s">
        <v>539</v>
      </c>
      <c r="M48" s="360" t="s">
        <v>539</v>
      </c>
    </row>
    <row r="49" spans="2:13" ht="27.75" customHeight="1" x14ac:dyDescent="0.2">
      <c r="B49" s="1188"/>
      <c r="C49" s="1189"/>
      <c r="D49" s="106"/>
      <c r="E49" s="1192" t="s">
        <v>41</v>
      </c>
      <c r="F49" s="1192"/>
      <c r="G49" s="1192"/>
      <c r="H49" s="1193"/>
      <c r="I49" s="358" t="s">
        <v>539</v>
      </c>
      <c r="J49" s="359" t="s">
        <v>539</v>
      </c>
      <c r="K49" s="359" t="s">
        <v>539</v>
      </c>
      <c r="L49" s="359" t="s">
        <v>539</v>
      </c>
      <c r="M49" s="360" t="s">
        <v>539</v>
      </c>
    </row>
    <row r="50" spans="2:13" ht="27.75" customHeight="1" x14ac:dyDescent="0.2">
      <c r="B50" s="1197" t="s">
        <v>42</v>
      </c>
      <c r="C50" s="1198"/>
      <c r="D50" s="109"/>
      <c r="E50" s="1192" t="s">
        <v>43</v>
      </c>
      <c r="F50" s="1192"/>
      <c r="G50" s="1192"/>
      <c r="H50" s="1193"/>
      <c r="I50" s="358">
        <v>3095</v>
      </c>
      <c r="J50" s="359">
        <v>2989</v>
      </c>
      <c r="K50" s="359">
        <v>3049</v>
      </c>
      <c r="L50" s="359">
        <v>3972</v>
      </c>
      <c r="M50" s="360">
        <v>4564</v>
      </c>
    </row>
    <row r="51" spans="2:13" ht="27.75" customHeight="1" x14ac:dyDescent="0.2">
      <c r="B51" s="1186"/>
      <c r="C51" s="1187"/>
      <c r="D51" s="106"/>
      <c r="E51" s="1192" t="s">
        <v>44</v>
      </c>
      <c r="F51" s="1192"/>
      <c r="G51" s="1192"/>
      <c r="H51" s="1193"/>
      <c r="I51" s="358">
        <v>867</v>
      </c>
      <c r="J51" s="359">
        <v>845</v>
      </c>
      <c r="K51" s="359">
        <v>874</v>
      </c>
      <c r="L51" s="359">
        <v>939</v>
      </c>
      <c r="M51" s="360">
        <v>992</v>
      </c>
    </row>
    <row r="52" spans="2:13" ht="27.75" customHeight="1" x14ac:dyDescent="0.2">
      <c r="B52" s="1188"/>
      <c r="C52" s="1189"/>
      <c r="D52" s="106"/>
      <c r="E52" s="1192" t="s">
        <v>45</v>
      </c>
      <c r="F52" s="1192"/>
      <c r="G52" s="1192"/>
      <c r="H52" s="1193"/>
      <c r="I52" s="358">
        <v>8301</v>
      </c>
      <c r="J52" s="359">
        <v>8200</v>
      </c>
      <c r="K52" s="359">
        <v>8285</v>
      </c>
      <c r="L52" s="359">
        <v>8246</v>
      </c>
      <c r="M52" s="360">
        <v>8150</v>
      </c>
    </row>
    <row r="53" spans="2:13" ht="27.75" customHeight="1" thickBot="1" x14ac:dyDescent="0.25">
      <c r="B53" s="1199" t="s">
        <v>46</v>
      </c>
      <c r="C53" s="1200"/>
      <c r="D53" s="110"/>
      <c r="E53" s="1201" t="s">
        <v>47</v>
      </c>
      <c r="F53" s="1201"/>
      <c r="G53" s="1201"/>
      <c r="H53" s="1202"/>
      <c r="I53" s="361">
        <v>2456</v>
      </c>
      <c r="J53" s="362">
        <v>2614</v>
      </c>
      <c r="K53" s="362">
        <v>2445</v>
      </c>
      <c r="L53" s="362">
        <v>1633</v>
      </c>
      <c r="M53" s="363">
        <v>930</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slKKUB7EBYoTHcmrWMxlBYbWSSYDaYe8rSH40k0qF1Lc8P7ch1809f1PT/5cdHssmfBa/R18XjpXY7IUWJxJg==" saltValue="v0j28OwX4nkST/szyCadC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582</v>
      </c>
      <c r="G54" s="119" t="s">
        <v>583</v>
      </c>
      <c r="H54" s="120" t="s">
        <v>584</v>
      </c>
    </row>
    <row r="55" spans="2:8" ht="52.5" customHeight="1" x14ac:dyDescent="0.2">
      <c r="B55" s="121"/>
      <c r="C55" s="1211" t="s">
        <v>50</v>
      </c>
      <c r="D55" s="1211"/>
      <c r="E55" s="1212"/>
      <c r="F55" s="122">
        <v>1857</v>
      </c>
      <c r="G55" s="122">
        <v>1988</v>
      </c>
      <c r="H55" s="123">
        <v>2201</v>
      </c>
    </row>
    <row r="56" spans="2:8" ht="52.5" customHeight="1" x14ac:dyDescent="0.2">
      <c r="B56" s="124"/>
      <c r="C56" s="1213" t="s">
        <v>51</v>
      </c>
      <c r="D56" s="1213"/>
      <c r="E56" s="1214"/>
      <c r="F56" s="125">
        <v>241</v>
      </c>
      <c r="G56" s="125">
        <v>401</v>
      </c>
      <c r="H56" s="126">
        <v>401</v>
      </c>
    </row>
    <row r="57" spans="2:8" ht="53.25" customHeight="1" x14ac:dyDescent="0.2">
      <c r="B57" s="124"/>
      <c r="C57" s="1215" t="s">
        <v>52</v>
      </c>
      <c r="D57" s="1215"/>
      <c r="E57" s="1216"/>
      <c r="F57" s="127">
        <v>814</v>
      </c>
      <c r="G57" s="127">
        <v>1335</v>
      </c>
      <c r="H57" s="128">
        <v>1646</v>
      </c>
    </row>
    <row r="58" spans="2:8" ht="45.75" customHeight="1" x14ac:dyDescent="0.2">
      <c r="B58" s="129"/>
      <c r="C58" s="1203" t="s">
        <v>616</v>
      </c>
      <c r="D58" s="1204"/>
      <c r="E58" s="1205"/>
      <c r="F58" s="130">
        <v>325</v>
      </c>
      <c r="G58" s="130">
        <v>769</v>
      </c>
      <c r="H58" s="131">
        <v>971</v>
      </c>
    </row>
    <row r="59" spans="2:8" ht="45.75" customHeight="1" x14ac:dyDescent="0.2">
      <c r="B59" s="129"/>
      <c r="C59" s="1203" t="s">
        <v>617</v>
      </c>
      <c r="D59" s="1204"/>
      <c r="E59" s="1205"/>
      <c r="F59" s="130">
        <v>206</v>
      </c>
      <c r="G59" s="130">
        <v>208</v>
      </c>
      <c r="H59" s="131">
        <v>212</v>
      </c>
    </row>
    <row r="60" spans="2:8" ht="45.75" customHeight="1" x14ac:dyDescent="0.2">
      <c r="B60" s="129"/>
      <c r="C60" s="1203" t="s">
        <v>618</v>
      </c>
      <c r="D60" s="1204"/>
      <c r="E60" s="1205"/>
      <c r="F60" s="130">
        <v>50</v>
      </c>
      <c r="G60" s="130">
        <v>130</v>
      </c>
      <c r="H60" s="131">
        <v>180</v>
      </c>
    </row>
    <row r="61" spans="2:8" ht="45.75" customHeight="1" x14ac:dyDescent="0.2">
      <c r="B61" s="129"/>
      <c r="C61" s="1203" t="s">
        <v>619</v>
      </c>
      <c r="D61" s="1204"/>
      <c r="E61" s="1205"/>
      <c r="F61" s="130">
        <v>90</v>
      </c>
      <c r="G61" s="130">
        <v>92</v>
      </c>
      <c r="H61" s="131">
        <v>98</v>
      </c>
    </row>
    <row r="62" spans="2:8" ht="45.75" customHeight="1" thickBot="1" x14ac:dyDescent="0.25">
      <c r="B62" s="132"/>
      <c r="C62" s="1206" t="s">
        <v>620</v>
      </c>
      <c r="D62" s="1207"/>
      <c r="E62" s="1208"/>
      <c r="F62" s="133">
        <v>22</v>
      </c>
      <c r="G62" s="133">
        <v>16</v>
      </c>
      <c r="H62" s="134">
        <v>60</v>
      </c>
    </row>
    <row r="63" spans="2:8" ht="52.5" customHeight="1" thickBot="1" x14ac:dyDescent="0.25">
      <c r="B63" s="135"/>
      <c r="C63" s="1209" t="s">
        <v>53</v>
      </c>
      <c r="D63" s="1209"/>
      <c r="E63" s="1210"/>
      <c r="F63" s="136">
        <v>2911</v>
      </c>
      <c r="G63" s="136">
        <v>3724</v>
      </c>
      <c r="H63" s="137">
        <v>4247</v>
      </c>
    </row>
    <row r="64" spans="2:8" ht="13.2" x14ac:dyDescent="0.2"/>
  </sheetData>
  <sheetProtection algorithmName="SHA-512" hashValue="9lPzLDbaPJ0nk9FahyFGnsxCw3bAn+FwmOAcndK8Dw5HQVsDVAkn9g/qtPM2L7IKICAt++pdDTjuuPFbksVThg==" saltValue="vkb/3BzNB9T4QNlmGr0ei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577</v>
      </c>
      <c r="G2" s="151"/>
      <c r="H2" s="152"/>
    </row>
    <row r="3" spans="1:8" x14ac:dyDescent="0.2">
      <c r="A3" s="148" t="s">
        <v>570</v>
      </c>
      <c r="B3" s="153"/>
      <c r="C3" s="154"/>
      <c r="D3" s="155">
        <v>34640</v>
      </c>
      <c r="E3" s="156"/>
      <c r="F3" s="157">
        <v>96462</v>
      </c>
      <c r="G3" s="158"/>
      <c r="H3" s="159"/>
    </row>
    <row r="4" spans="1:8" x14ac:dyDescent="0.2">
      <c r="A4" s="160"/>
      <c r="B4" s="161"/>
      <c r="C4" s="162"/>
      <c r="D4" s="163">
        <v>24432</v>
      </c>
      <c r="E4" s="164"/>
      <c r="F4" s="165">
        <v>39886</v>
      </c>
      <c r="G4" s="166"/>
      <c r="H4" s="167"/>
    </row>
    <row r="5" spans="1:8" x14ac:dyDescent="0.2">
      <c r="A5" s="148" t="s">
        <v>572</v>
      </c>
      <c r="B5" s="153"/>
      <c r="C5" s="154"/>
      <c r="D5" s="155">
        <v>52356</v>
      </c>
      <c r="E5" s="156"/>
      <c r="F5" s="157">
        <v>83103</v>
      </c>
      <c r="G5" s="158"/>
      <c r="H5" s="159"/>
    </row>
    <row r="6" spans="1:8" x14ac:dyDescent="0.2">
      <c r="A6" s="160"/>
      <c r="B6" s="161"/>
      <c r="C6" s="162"/>
      <c r="D6" s="163">
        <v>26924</v>
      </c>
      <c r="E6" s="164"/>
      <c r="F6" s="165">
        <v>41378</v>
      </c>
      <c r="G6" s="166"/>
      <c r="H6" s="167"/>
    </row>
    <row r="7" spans="1:8" x14ac:dyDescent="0.2">
      <c r="A7" s="148" t="s">
        <v>573</v>
      </c>
      <c r="B7" s="153"/>
      <c r="C7" s="154"/>
      <c r="D7" s="155">
        <v>45136</v>
      </c>
      <c r="E7" s="156"/>
      <c r="F7" s="157">
        <v>84459</v>
      </c>
      <c r="G7" s="158"/>
      <c r="H7" s="159"/>
    </row>
    <row r="8" spans="1:8" x14ac:dyDescent="0.2">
      <c r="A8" s="160"/>
      <c r="B8" s="161"/>
      <c r="C8" s="162"/>
      <c r="D8" s="163">
        <v>33116</v>
      </c>
      <c r="E8" s="164"/>
      <c r="F8" s="165">
        <v>47314</v>
      </c>
      <c r="G8" s="166"/>
      <c r="H8" s="167"/>
    </row>
    <row r="9" spans="1:8" x14ac:dyDescent="0.2">
      <c r="A9" s="148" t="s">
        <v>574</v>
      </c>
      <c r="B9" s="153"/>
      <c r="C9" s="154"/>
      <c r="D9" s="155">
        <v>44873</v>
      </c>
      <c r="E9" s="156"/>
      <c r="F9" s="157">
        <v>74568</v>
      </c>
      <c r="G9" s="158"/>
      <c r="H9" s="159"/>
    </row>
    <row r="10" spans="1:8" x14ac:dyDescent="0.2">
      <c r="A10" s="160"/>
      <c r="B10" s="161"/>
      <c r="C10" s="162"/>
      <c r="D10" s="163">
        <v>26142</v>
      </c>
      <c r="E10" s="164"/>
      <c r="F10" s="165">
        <v>42558</v>
      </c>
      <c r="G10" s="166"/>
      <c r="H10" s="167"/>
    </row>
    <row r="11" spans="1:8" x14ac:dyDescent="0.2">
      <c r="A11" s="148" t="s">
        <v>575</v>
      </c>
      <c r="B11" s="153"/>
      <c r="C11" s="154"/>
      <c r="D11" s="155">
        <v>56265</v>
      </c>
      <c r="E11" s="156"/>
      <c r="F11" s="157">
        <v>73693</v>
      </c>
      <c r="G11" s="158"/>
      <c r="H11" s="159"/>
    </row>
    <row r="12" spans="1:8" x14ac:dyDescent="0.2">
      <c r="A12" s="160"/>
      <c r="B12" s="161"/>
      <c r="C12" s="168"/>
      <c r="D12" s="163">
        <v>29587</v>
      </c>
      <c r="E12" s="164"/>
      <c r="F12" s="165">
        <v>44203</v>
      </c>
      <c r="G12" s="166"/>
      <c r="H12" s="167"/>
    </row>
    <row r="13" spans="1:8" x14ac:dyDescent="0.2">
      <c r="A13" s="148"/>
      <c r="B13" s="153"/>
      <c r="C13" s="169"/>
      <c r="D13" s="170">
        <v>46654</v>
      </c>
      <c r="E13" s="171"/>
      <c r="F13" s="172">
        <v>82457</v>
      </c>
      <c r="G13" s="173"/>
      <c r="H13" s="159"/>
    </row>
    <row r="14" spans="1:8" x14ac:dyDescent="0.2">
      <c r="A14" s="160"/>
      <c r="B14" s="161"/>
      <c r="C14" s="162"/>
      <c r="D14" s="163">
        <v>28040</v>
      </c>
      <c r="E14" s="164"/>
      <c r="F14" s="165">
        <v>43068</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18.41</v>
      </c>
      <c r="C19" s="174">
        <f>ROUND(VALUE(SUBSTITUTE(実質収支比率等に係る経年分析!G$48,"▲","-")),2)</f>
        <v>13.55</v>
      </c>
      <c r="D19" s="174">
        <f>ROUND(VALUE(SUBSTITUTE(実質収支比率等に係る経年分析!H$48,"▲","-")),2)</f>
        <v>17.55</v>
      </c>
      <c r="E19" s="174">
        <f>ROUND(VALUE(SUBSTITUTE(実質収支比率等に係る経年分析!I$48,"▲","-")),2)</f>
        <v>20.97</v>
      </c>
      <c r="F19" s="174">
        <f>ROUND(VALUE(SUBSTITUTE(実質収支比率等に係る経年分析!J$48,"▲","-")),2)</f>
        <v>12.96</v>
      </c>
    </row>
    <row r="20" spans="1:11" x14ac:dyDescent="0.2">
      <c r="A20" s="174" t="s">
        <v>57</v>
      </c>
      <c r="B20" s="174">
        <f>ROUND(VALUE(SUBSTITUTE(実質収支比率等に係る経年分析!F$47,"▲","-")),2)</f>
        <v>40.39</v>
      </c>
      <c r="C20" s="174">
        <f>ROUND(VALUE(SUBSTITUTE(実質収支比率等に係る経年分析!G$47,"▲","-")),2)</f>
        <v>38.68</v>
      </c>
      <c r="D20" s="174">
        <f>ROUND(VALUE(SUBSTITUTE(実質収支比率等に係る経年分析!H$47,"▲","-")),2)</f>
        <v>34.130000000000003</v>
      </c>
      <c r="E20" s="174">
        <f>ROUND(VALUE(SUBSTITUTE(実質収支比率等に係る経年分析!I$47,"▲","-")),2)</f>
        <v>35.24</v>
      </c>
      <c r="F20" s="174">
        <f>ROUND(VALUE(SUBSTITUTE(実質収支比率等に係る経年分析!J$47,"▲","-")),2)</f>
        <v>40.42</v>
      </c>
    </row>
    <row r="21" spans="1:11" x14ac:dyDescent="0.2">
      <c r="A21" s="174" t="s">
        <v>58</v>
      </c>
      <c r="B21" s="174">
        <f>IF(ISNUMBER(VALUE(SUBSTITUTE(実質収支比率等に係る経年分析!F$49,"▲","-"))),ROUND(VALUE(SUBSTITUTE(実質収支比率等に係る経年分析!F$49,"▲","-")),2),NA())</f>
        <v>1</v>
      </c>
      <c r="C21" s="174">
        <f>IF(ISNUMBER(VALUE(SUBSTITUTE(実質収支比率等に係る経年分析!G$49,"▲","-"))),ROUND(VALUE(SUBSTITUTE(実質収支比率等に係る経年分析!G$49,"▲","-")),2),NA())</f>
        <v>-7.43</v>
      </c>
      <c r="D21" s="174">
        <f>IF(ISNUMBER(VALUE(SUBSTITUTE(実質収支比率等に係る経年分析!H$49,"▲","-"))),ROUND(VALUE(SUBSTITUTE(実質収支比率等に係る経年分析!H$49,"▲","-")),2),NA())</f>
        <v>2.3199999999999998</v>
      </c>
      <c r="E21" s="174">
        <f>IF(ISNUMBER(VALUE(SUBSTITUTE(実質収支比率等に係る経年分析!I$49,"▲","-"))),ROUND(VALUE(SUBSTITUTE(実質収支比率等に係る経年分析!I$49,"▲","-")),2),NA())</f>
        <v>4.62</v>
      </c>
      <c r="F21" s="174">
        <f>IF(ISNUMBER(VALUE(SUBSTITUTE(実質収支比率等に係る経年分析!J$49,"▲","-"))),ROUND(VALUE(SUBSTITUTE(実質収支比率等に係る経年分析!J$49,"▲","-")),2),NA())</f>
        <v>-8.5500000000000007</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三倉簡易水道事業特別会計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0.08</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0.01</v>
      </c>
    </row>
    <row r="31" spans="1:11" x14ac:dyDescent="0.2">
      <c r="A31" s="175" t="str">
        <f>IF(連結実質赤字比率に係る赤字・黒字の構成分析!C$39="",NA(),連結実質赤字比率に係る赤字・黒字の構成分析!C$39)</f>
        <v>国民健康保険特別会計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1.1100000000000001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0.72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0.35</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0.28999999999999998</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0.15</v>
      </c>
    </row>
    <row r="32" spans="1:11" x14ac:dyDescent="0.2">
      <c r="A32" s="175" t="str">
        <f>IF(連結実質赤字比率に係る赤字・黒字の構成分析!C$38="",NA(),連結実質赤字比率に係る赤字・黒字の構成分析!C$38)</f>
        <v>介護保険特別会計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3.61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4.13</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2.96</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2.42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2.4300000000000002</v>
      </c>
    </row>
    <row r="33" spans="1:16" x14ac:dyDescent="0.2">
      <c r="A33" s="175" t="str">
        <f>IF(連結実質赤字比率に係る赤字・黒字の構成分析!C$37="",NA(),連結実質赤字比率に係る赤字・黒字の構成分析!C$37)</f>
        <v>公共下水道事業特別会計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1.43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2.5499999999999998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1.04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1.28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3.94</v>
      </c>
    </row>
    <row r="34" spans="1:16" x14ac:dyDescent="0.2">
      <c r="A34" s="175" t="str">
        <f>IF(連結実質赤字比率に係る赤字・黒字の構成分析!C$36="",NA(),連結実質赤字比率に係る赤字・黒字の構成分析!C$36)</f>
        <v>病院事業会計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4.1100000000000003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5.78</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5.51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7.57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6.28</v>
      </c>
    </row>
    <row r="35" spans="1:16" x14ac:dyDescent="0.2">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8.3800000000000008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7.96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7.29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6.83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7.19</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18.41</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13.54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17.54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20.97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12.95</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734</v>
      </c>
      <c r="E42" s="176"/>
      <c r="F42" s="176"/>
      <c r="G42" s="176">
        <f>'実質公債費比率（分子）の構造'!L$52</f>
        <v>733</v>
      </c>
      <c r="H42" s="176"/>
      <c r="I42" s="176"/>
      <c r="J42" s="176">
        <f>'実質公債費比率（分子）の構造'!M$52</f>
        <v>754</v>
      </c>
      <c r="K42" s="176"/>
      <c r="L42" s="176"/>
      <c r="M42" s="176">
        <f>'実質公債費比率（分子）の構造'!N$52</f>
        <v>755</v>
      </c>
      <c r="N42" s="176"/>
      <c r="O42" s="176"/>
      <c r="P42" s="176">
        <f>'実質公債費比率（分子）の構造'!O$52</f>
        <v>764</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68</v>
      </c>
      <c r="B45" s="176">
        <f>'実質公債費比率（分子）の構造'!K$49</f>
        <v>89</v>
      </c>
      <c r="C45" s="176"/>
      <c r="D45" s="176"/>
      <c r="E45" s="176">
        <f>'実質公債費比率（分子）の構造'!L$49</f>
        <v>116</v>
      </c>
      <c r="F45" s="176"/>
      <c r="G45" s="176"/>
      <c r="H45" s="176">
        <f>'実質公債費比率（分子）の構造'!M$49</f>
        <v>135</v>
      </c>
      <c r="I45" s="176"/>
      <c r="J45" s="176"/>
      <c r="K45" s="176">
        <f>'実質公債費比率（分子）の構造'!N$49</f>
        <v>110</v>
      </c>
      <c r="L45" s="176"/>
      <c r="M45" s="176"/>
      <c r="N45" s="176">
        <f>'実質公債費比率（分子）の構造'!O$49</f>
        <v>83</v>
      </c>
      <c r="O45" s="176"/>
      <c r="P45" s="176"/>
    </row>
    <row r="46" spans="1:16" x14ac:dyDescent="0.2">
      <c r="A46" s="176" t="s">
        <v>69</v>
      </c>
      <c r="B46" s="176">
        <f>'実質公債費比率（分子）の構造'!K$48</f>
        <v>371</v>
      </c>
      <c r="C46" s="176"/>
      <c r="D46" s="176"/>
      <c r="E46" s="176">
        <f>'実質公債費比率（分子）の構造'!L$48</f>
        <v>340</v>
      </c>
      <c r="F46" s="176"/>
      <c r="G46" s="176"/>
      <c r="H46" s="176">
        <f>'実質公債費比率（分子）の構造'!M$48</f>
        <v>363</v>
      </c>
      <c r="I46" s="176"/>
      <c r="J46" s="176"/>
      <c r="K46" s="176">
        <f>'実質公債費比率（分子）の構造'!N$48</f>
        <v>387</v>
      </c>
      <c r="L46" s="176"/>
      <c r="M46" s="176"/>
      <c r="N46" s="176">
        <f>'実質公債費比率（分子）の構造'!O$48</f>
        <v>409</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755</v>
      </c>
      <c r="C49" s="176"/>
      <c r="D49" s="176"/>
      <c r="E49" s="176">
        <f>'実質公債費比率（分子）の構造'!L$45</f>
        <v>807</v>
      </c>
      <c r="F49" s="176"/>
      <c r="G49" s="176"/>
      <c r="H49" s="176">
        <f>'実質公債費比率（分子）の構造'!M$45</f>
        <v>828</v>
      </c>
      <c r="I49" s="176"/>
      <c r="J49" s="176"/>
      <c r="K49" s="176">
        <f>'実質公債費比率（分子）の構造'!N$45</f>
        <v>867</v>
      </c>
      <c r="L49" s="176"/>
      <c r="M49" s="176"/>
      <c r="N49" s="176">
        <f>'実質公債費比率（分子）の構造'!O$45</f>
        <v>898</v>
      </c>
      <c r="O49" s="176"/>
      <c r="P49" s="176"/>
    </row>
    <row r="50" spans="1:16" x14ac:dyDescent="0.2">
      <c r="A50" s="176" t="s">
        <v>73</v>
      </c>
      <c r="B50" s="176" t="e">
        <f>NA()</f>
        <v>#N/A</v>
      </c>
      <c r="C50" s="176">
        <f>IF(ISNUMBER('実質公債費比率（分子）の構造'!K$53),'実質公債費比率（分子）の構造'!K$53,NA())</f>
        <v>481</v>
      </c>
      <c r="D50" s="176" t="e">
        <f>NA()</f>
        <v>#N/A</v>
      </c>
      <c r="E50" s="176" t="e">
        <f>NA()</f>
        <v>#N/A</v>
      </c>
      <c r="F50" s="176">
        <f>IF(ISNUMBER('実質公債費比率（分子）の構造'!L$53),'実質公債費比率（分子）の構造'!L$53,NA())</f>
        <v>530</v>
      </c>
      <c r="G50" s="176" t="e">
        <f>NA()</f>
        <v>#N/A</v>
      </c>
      <c r="H50" s="176" t="e">
        <f>NA()</f>
        <v>#N/A</v>
      </c>
      <c r="I50" s="176">
        <f>IF(ISNUMBER('実質公債費比率（分子）の構造'!M$53),'実質公債費比率（分子）の構造'!M$53,NA())</f>
        <v>572</v>
      </c>
      <c r="J50" s="176" t="e">
        <f>NA()</f>
        <v>#N/A</v>
      </c>
      <c r="K50" s="176" t="e">
        <f>NA()</f>
        <v>#N/A</v>
      </c>
      <c r="L50" s="176">
        <f>IF(ISNUMBER('実質公債費比率（分子）の構造'!N$53),'実質公債費比率（分子）の構造'!N$53,NA())</f>
        <v>609</v>
      </c>
      <c r="M50" s="176" t="e">
        <f>NA()</f>
        <v>#N/A</v>
      </c>
      <c r="N50" s="176" t="e">
        <f>NA()</f>
        <v>#N/A</v>
      </c>
      <c r="O50" s="176">
        <f>IF(ISNUMBER('実質公債費比率（分子）の構造'!O$53),'実質公債費比率（分子）の構造'!O$53,NA())</f>
        <v>626</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8301</v>
      </c>
      <c r="E56" s="175"/>
      <c r="F56" s="175"/>
      <c r="G56" s="175">
        <f>'将来負担比率（分子）の構造'!J$52</f>
        <v>8200</v>
      </c>
      <c r="H56" s="175"/>
      <c r="I56" s="175"/>
      <c r="J56" s="175">
        <f>'将来負担比率（分子）の構造'!K$52</f>
        <v>8285</v>
      </c>
      <c r="K56" s="175"/>
      <c r="L56" s="175"/>
      <c r="M56" s="175">
        <f>'将来負担比率（分子）の構造'!L$52</f>
        <v>8246</v>
      </c>
      <c r="N56" s="175"/>
      <c r="O56" s="175"/>
      <c r="P56" s="175">
        <f>'将来負担比率（分子）の構造'!M$52</f>
        <v>8150</v>
      </c>
    </row>
    <row r="57" spans="1:16" x14ac:dyDescent="0.2">
      <c r="A57" s="175" t="s">
        <v>44</v>
      </c>
      <c r="B57" s="175"/>
      <c r="C57" s="175"/>
      <c r="D57" s="175">
        <f>'将来負担比率（分子）の構造'!I$51</f>
        <v>867</v>
      </c>
      <c r="E57" s="175"/>
      <c r="F57" s="175"/>
      <c r="G57" s="175">
        <f>'将来負担比率（分子）の構造'!J$51</f>
        <v>845</v>
      </c>
      <c r="H57" s="175"/>
      <c r="I57" s="175"/>
      <c r="J57" s="175">
        <f>'将来負担比率（分子）の構造'!K$51</f>
        <v>874</v>
      </c>
      <c r="K57" s="175"/>
      <c r="L57" s="175"/>
      <c r="M57" s="175">
        <f>'将来負担比率（分子）の構造'!L$51</f>
        <v>939</v>
      </c>
      <c r="N57" s="175"/>
      <c r="O57" s="175"/>
      <c r="P57" s="175">
        <f>'将来負担比率（分子）の構造'!M$51</f>
        <v>992</v>
      </c>
    </row>
    <row r="58" spans="1:16" x14ac:dyDescent="0.2">
      <c r="A58" s="175" t="s">
        <v>43</v>
      </c>
      <c r="B58" s="175"/>
      <c r="C58" s="175"/>
      <c r="D58" s="175">
        <f>'将来負担比率（分子）の構造'!I$50</f>
        <v>3095</v>
      </c>
      <c r="E58" s="175"/>
      <c r="F58" s="175"/>
      <c r="G58" s="175">
        <f>'将来負担比率（分子）の構造'!J$50</f>
        <v>2989</v>
      </c>
      <c r="H58" s="175"/>
      <c r="I58" s="175"/>
      <c r="J58" s="175">
        <f>'将来負担比率（分子）の構造'!K$50</f>
        <v>3049</v>
      </c>
      <c r="K58" s="175"/>
      <c r="L58" s="175"/>
      <c r="M58" s="175">
        <f>'将来負担比率（分子）の構造'!L$50</f>
        <v>3972</v>
      </c>
      <c r="N58" s="175"/>
      <c r="O58" s="175"/>
      <c r="P58" s="175">
        <f>'将来負担比率（分子）の構造'!M$50</f>
        <v>4564</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467</v>
      </c>
      <c r="C62" s="175"/>
      <c r="D62" s="175"/>
      <c r="E62" s="175">
        <f>'将来負担比率（分子）の構造'!J$45</f>
        <v>403</v>
      </c>
      <c r="F62" s="175"/>
      <c r="G62" s="175"/>
      <c r="H62" s="175">
        <f>'将来負担比率（分子）の構造'!K$45</f>
        <v>324</v>
      </c>
      <c r="I62" s="175"/>
      <c r="J62" s="175"/>
      <c r="K62" s="175">
        <f>'将来負担比率（分子）の構造'!L$45</f>
        <v>293</v>
      </c>
      <c r="L62" s="175"/>
      <c r="M62" s="175"/>
      <c r="N62" s="175">
        <f>'将来負担比率（分子）の構造'!M$45</f>
        <v>245</v>
      </c>
      <c r="O62" s="175"/>
      <c r="P62" s="175"/>
    </row>
    <row r="63" spans="1:16" x14ac:dyDescent="0.2">
      <c r="A63" s="175" t="s">
        <v>36</v>
      </c>
      <c r="B63" s="175">
        <f>'将来負担比率（分子）の構造'!I$44</f>
        <v>558</v>
      </c>
      <c r="C63" s="175"/>
      <c r="D63" s="175"/>
      <c r="E63" s="175">
        <f>'将来負担比率（分子）の構造'!J$44</f>
        <v>714</v>
      </c>
      <c r="F63" s="175"/>
      <c r="G63" s="175"/>
      <c r="H63" s="175">
        <f>'将来負担比率（分子）の構造'!K$44</f>
        <v>687</v>
      </c>
      <c r="I63" s="175"/>
      <c r="J63" s="175"/>
      <c r="K63" s="175">
        <f>'将来負担比率（分子）の構造'!L$44</f>
        <v>735</v>
      </c>
      <c r="L63" s="175"/>
      <c r="M63" s="175"/>
      <c r="N63" s="175">
        <f>'将来負担比率（分子）の構造'!M$44</f>
        <v>714</v>
      </c>
      <c r="O63" s="175"/>
      <c r="P63" s="175"/>
    </row>
    <row r="64" spans="1:16" x14ac:dyDescent="0.2">
      <c r="A64" s="175" t="s">
        <v>35</v>
      </c>
      <c r="B64" s="175">
        <f>'将来負担比率（分子）の構造'!I$43</f>
        <v>4841</v>
      </c>
      <c r="C64" s="175"/>
      <c r="D64" s="175"/>
      <c r="E64" s="175">
        <f>'将来負担比率（分子）の構造'!J$43</f>
        <v>4791</v>
      </c>
      <c r="F64" s="175"/>
      <c r="G64" s="175"/>
      <c r="H64" s="175">
        <f>'将来負担比率（分子）の構造'!K$43</f>
        <v>4813</v>
      </c>
      <c r="I64" s="175"/>
      <c r="J64" s="175"/>
      <c r="K64" s="175">
        <f>'将来負担比率（分子）の構造'!L$43</f>
        <v>4961</v>
      </c>
      <c r="L64" s="175"/>
      <c r="M64" s="175"/>
      <c r="N64" s="175">
        <f>'将来負担比率（分子）の構造'!M$43</f>
        <v>4985</v>
      </c>
      <c r="O64" s="175"/>
      <c r="P64" s="175"/>
    </row>
    <row r="65" spans="1:16" x14ac:dyDescent="0.2">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f>'将来負担比率（分子）の構造'!L$42</f>
        <v>0</v>
      </c>
      <c r="L65" s="175"/>
      <c r="M65" s="175"/>
      <c r="N65" s="175">
        <f>'将来負担比率（分子）の構造'!M$42</f>
        <v>0</v>
      </c>
      <c r="O65" s="175"/>
      <c r="P65" s="175"/>
    </row>
    <row r="66" spans="1:16" x14ac:dyDescent="0.2">
      <c r="A66" s="175" t="s">
        <v>33</v>
      </c>
      <c r="B66" s="175">
        <f>'将来負担比率（分子）の構造'!I$41</f>
        <v>8853</v>
      </c>
      <c r="C66" s="175"/>
      <c r="D66" s="175"/>
      <c r="E66" s="175">
        <f>'将来負担比率（分子）の構造'!J$41</f>
        <v>8740</v>
      </c>
      <c r="F66" s="175"/>
      <c r="G66" s="175"/>
      <c r="H66" s="175">
        <f>'将来負担比率（分子）の構造'!K$41</f>
        <v>8828</v>
      </c>
      <c r="I66" s="175"/>
      <c r="J66" s="175"/>
      <c r="K66" s="175">
        <f>'将来負担比率（分子）の構造'!L$41</f>
        <v>8801</v>
      </c>
      <c r="L66" s="175"/>
      <c r="M66" s="175"/>
      <c r="N66" s="175">
        <f>'将来負担比率（分子）の構造'!M$41</f>
        <v>8692</v>
      </c>
      <c r="O66" s="175"/>
      <c r="P66" s="175"/>
    </row>
    <row r="67" spans="1:16" x14ac:dyDescent="0.2">
      <c r="A67" s="175" t="s">
        <v>77</v>
      </c>
      <c r="B67" s="175" t="e">
        <f>NA()</f>
        <v>#N/A</v>
      </c>
      <c r="C67" s="175">
        <f>IF(ISNUMBER('将来負担比率（分子）の構造'!I$53), IF('将来負担比率（分子）の構造'!I$53 &lt; 0, 0, '将来負担比率（分子）の構造'!I$53), NA())</f>
        <v>2456</v>
      </c>
      <c r="D67" s="175" t="e">
        <f>NA()</f>
        <v>#N/A</v>
      </c>
      <c r="E67" s="175" t="e">
        <f>NA()</f>
        <v>#N/A</v>
      </c>
      <c r="F67" s="175">
        <f>IF(ISNUMBER('将来負担比率（分子）の構造'!J$53), IF('将来負担比率（分子）の構造'!J$53 &lt; 0, 0, '将来負担比率（分子）の構造'!J$53), NA())</f>
        <v>2614</v>
      </c>
      <c r="G67" s="175" t="e">
        <f>NA()</f>
        <v>#N/A</v>
      </c>
      <c r="H67" s="175" t="e">
        <f>NA()</f>
        <v>#N/A</v>
      </c>
      <c r="I67" s="175">
        <f>IF(ISNUMBER('将来負担比率（分子）の構造'!K$53), IF('将来負担比率（分子）の構造'!K$53 &lt; 0, 0, '将来負担比率（分子）の構造'!K$53), NA())</f>
        <v>2445</v>
      </c>
      <c r="J67" s="175" t="e">
        <f>NA()</f>
        <v>#N/A</v>
      </c>
      <c r="K67" s="175" t="e">
        <f>NA()</f>
        <v>#N/A</v>
      </c>
      <c r="L67" s="175">
        <f>IF(ISNUMBER('将来負担比率（分子）の構造'!L$53), IF('将来負担比率（分子）の構造'!L$53 &lt; 0, 0, '将来負担比率（分子）の構造'!L$53), NA())</f>
        <v>1633</v>
      </c>
      <c r="M67" s="175" t="e">
        <f>NA()</f>
        <v>#N/A</v>
      </c>
      <c r="N67" s="175" t="e">
        <f>NA()</f>
        <v>#N/A</v>
      </c>
      <c r="O67" s="175">
        <f>IF(ISNUMBER('将来負担比率（分子）の構造'!M$53), IF('将来負担比率（分子）の構造'!M$53 &lt; 0, 0, '将来負担比率（分子）の構造'!M$53), NA())</f>
        <v>930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1857</v>
      </c>
      <c r="C72" s="179">
        <f>基金残高に係る経年分析!G55</f>
        <v>1988</v>
      </c>
      <c r="D72" s="179">
        <f>基金残高に係る経年分析!H55</f>
        <v>2201</v>
      </c>
    </row>
    <row r="73" spans="1:16" x14ac:dyDescent="0.2">
      <c r="A73" s="178" t="s">
        <v>80</v>
      </c>
      <c r="B73" s="179">
        <f>基金残高に係る経年分析!F56</f>
        <v>241</v>
      </c>
      <c r="C73" s="179">
        <f>基金残高に係る経年分析!G56</f>
        <v>401</v>
      </c>
      <c r="D73" s="179">
        <f>基金残高に係る経年分析!H56</f>
        <v>401</v>
      </c>
    </row>
    <row r="74" spans="1:16" x14ac:dyDescent="0.2">
      <c r="A74" s="178" t="s">
        <v>81</v>
      </c>
      <c r="B74" s="179">
        <f>基金残高に係る経年分析!F57</f>
        <v>814</v>
      </c>
      <c r="C74" s="179">
        <f>基金残高に係る経年分析!G57</f>
        <v>1335</v>
      </c>
      <c r="D74" s="179">
        <f>基金残高に係る経年分析!H57</f>
        <v>1646</v>
      </c>
    </row>
  </sheetData>
  <sheetProtection algorithmName="SHA-512" hashValue="e9vOtEvpL6395a1ua9ikT28SWYE6w5IJCHy/amMMFGHMDe538E0+uZkIQ2p0m56t2B3s+1hQazjy9WGVKSCbWA==" saltValue="mSYpMocrWSxP2oI3e1lN4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216</v>
      </c>
      <c r="DI1" s="603"/>
      <c r="DJ1" s="603"/>
      <c r="DK1" s="603"/>
      <c r="DL1" s="603"/>
      <c r="DM1" s="603"/>
      <c r="DN1" s="604"/>
      <c r="DO1" s="214"/>
      <c r="DP1" s="602" t="s">
        <v>217</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219</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220</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221</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222</v>
      </c>
      <c r="S4" s="606"/>
      <c r="T4" s="606"/>
      <c r="U4" s="606"/>
      <c r="V4" s="606"/>
      <c r="W4" s="606"/>
      <c r="X4" s="606"/>
      <c r="Y4" s="607"/>
      <c r="Z4" s="605" t="s">
        <v>223</v>
      </c>
      <c r="AA4" s="606"/>
      <c r="AB4" s="606"/>
      <c r="AC4" s="607"/>
      <c r="AD4" s="605" t="s">
        <v>224</v>
      </c>
      <c r="AE4" s="606"/>
      <c r="AF4" s="606"/>
      <c r="AG4" s="606"/>
      <c r="AH4" s="606"/>
      <c r="AI4" s="606"/>
      <c r="AJ4" s="606"/>
      <c r="AK4" s="607"/>
      <c r="AL4" s="605" t="s">
        <v>223</v>
      </c>
      <c r="AM4" s="606"/>
      <c r="AN4" s="606"/>
      <c r="AO4" s="607"/>
      <c r="AP4" s="608" t="s">
        <v>225</v>
      </c>
      <c r="AQ4" s="608"/>
      <c r="AR4" s="608"/>
      <c r="AS4" s="608"/>
      <c r="AT4" s="608"/>
      <c r="AU4" s="608"/>
      <c r="AV4" s="608"/>
      <c r="AW4" s="608"/>
      <c r="AX4" s="608"/>
      <c r="AY4" s="608"/>
      <c r="AZ4" s="608"/>
      <c r="BA4" s="608"/>
      <c r="BB4" s="608"/>
      <c r="BC4" s="608"/>
      <c r="BD4" s="608"/>
      <c r="BE4" s="608"/>
      <c r="BF4" s="608"/>
      <c r="BG4" s="608" t="s">
        <v>226</v>
      </c>
      <c r="BH4" s="608"/>
      <c r="BI4" s="608"/>
      <c r="BJ4" s="608"/>
      <c r="BK4" s="608"/>
      <c r="BL4" s="608"/>
      <c r="BM4" s="608"/>
      <c r="BN4" s="608"/>
      <c r="BO4" s="608" t="s">
        <v>223</v>
      </c>
      <c r="BP4" s="608"/>
      <c r="BQ4" s="608"/>
      <c r="BR4" s="608"/>
      <c r="BS4" s="608" t="s">
        <v>227</v>
      </c>
      <c r="BT4" s="608"/>
      <c r="BU4" s="608"/>
      <c r="BV4" s="608"/>
      <c r="BW4" s="608"/>
      <c r="BX4" s="608"/>
      <c r="BY4" s="608"/>
      <c r="BZ4" s="608"/>
      <c r="CA4" s="608"/>
      <c r="CB4" s="608"/>
      <c r="CD4" s="605" t="s">
        <v>228</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229</v>
      </c>
      <c r="C5" s="610"/>
      <c r="D5" s="610"/>
      <c r="E5" s="610"/>
      <c r="F5" s="610"/>
      <c r="G5" s="610"/>
      <c r="H5" s="610"/>
      <c r="I5" s="610"/>
      <c r="J5" s="610"/>
      <c r="K5" s="610"/>
      <c r="L5" s="610"/>
      <c r="M5" s="610"/>
      <c r="N5" s="610"/>
      <c r="O5" s="610"/>
      <c r="P5" s="610"/>
      <c r="Q5" s="611"/>
      <c r="R5" s="612">
        <v>2505416</v>
      </c>
      <c r="S5" s="613"/>
      <c r="T5" s="613"/>
      <c r="U5" s="613"/>
      <c r="V5" s="613"/>
      <c r="W5" s="613"/>
      <c r="X5" s="613"/>
      <c r="Y5" s="614"/>
      <c r="Z5" s="615">
        <v>23.4</v>
      </c>
      <c r="AA5" s="615"/>
      <c r="AB5" s="615"/>
      <c r="AC5" s="615"/>
      <c r="AD5" s="616">
        <v>2457615</v>
      </c>
      <c r="AE5" s="616"/>
      <c r="AF5" s="616"/>
      <c r="AG5" s="616"/>
      <c r="AH5" s="616"/>
      <c r="AI5" s="616"/>
      <c r="AJ5" s="616"/>
      <c r="AK5" s="616"/>
      <c r="AL5" s="617">
        <v>45.6</v>
      </c>
      <c r="AM5" s="618"/>
      <c r="AN5" s="618"/>
      <c r="AO5" s="619"/>
      <c r="AP5" s="609" t="s">
        <v>230</v>
      </c>
      <c r="AQ5" s="610"/>
      <c r="AR5" s="610"/>
      <c r="AS5" s="610"/>
      <c r="AT5" s="610"/>
      <c r="AU5" s="610"/>
      <c r="AV5" s="610"/>
      <c r="AW5" s="610"/>
      <c r="AX5" s="610"/>
      <c r="AY5" s="610"/>
      <c r="AZ5" s="610"/>
      <c r="BA5" s="610"/>
      <c r="BB5" s="610"/>
      <c r="BC5" s="610"/>
      <c r="BD5" s="610"/>
      <c r="BE5" s="610"/>
      <c r="BF5" s="611"/>
      <c r="BG5" s="623">
        <v>2457615</v>
      </c>
      <c r="BH5" s="624"/>
      <c r="BI5" s="624"/>
      <c r="BJ5" s="624"/>
      <c r="BK5" s="624"/>
      <c r="BL5" s="624"/>
      <c r="BM5" s="624"/>
      <c r="BN5" s="625"/>
      <c r="BO5" s="626">
        <v>98.1</v>
      </c>
      <c r="BP5" s="626"/>
      <c r="BQ5" s="626"/>
      <c r="BR5" s="626"/>
      <c r="BS5" s="627" t="s">
        <v>130</v>
      </c>
      <c r="BT5" s="627"/>
      <c r="BU5" s="627"/>
      <c r="BV5" s="627"/>
      <c r="BW5" s="627"/>
      <c r="BX5" s="627"/>
      <c r="BY5" s="627"/>
      <c r="BZ5" s="627"/>
      <c r="CA5" s="627"/>
      <c r="CB5" s="631"/>
      <c r="CD5" s="605" t="s">
        <v>225</v>
      </c>
      <c r="CE5" s="606"/>
      <c r="CF5" s="606"/>
      <c r="CG5" s="606"/>
      <c r="CH5" s="606"/>
      <c r="CI5" s="606"/>
      <c r="CJ5" s="606"/>
      <c r="CK5" s="606"/>
      <c r="CL5" s="606"/>
      <c r="CM5" s="606"/>
      <c r="CN5" s="606"/>
      <c r="CO5" s="606"/>
      <c r="CP5" s="606"/>
      <c r="CQ5" s="607"/>
      <c r="CR5" s="605" t="s">
        <v>231</v>
      </c>
      <c r="CS5" s="606"/>
      <c r="CT5" s="606"/>
      <c r="CU5" s="606"/>
      <c r="CV5" s="606"/>
      <c r="CW5" s="606"/>
      <c r="CX5" s="606"/>
      <c r="CY5" s="607"/>
      <c r="CZ5" s="605" t="s">
        <v>223</v>
      </c>
      <c r="DA5" s="606"/>
      <c r="DB5" s="606"/>
      <c r="DC5" s="607"/>
      <c r="DD5" s="605" t="s">
        <v>232</v>
      </c>
      <c r="DE5" s="606"/>
      <c r="DF5" s="606"/>
      <c r="DG5" s="606"/>
      <c r="DH5" s="606"/>
      <c r="DI5" s="606"/>
      <c r="DJ5" s="606"/>
      <c r="DK5" s="606"/>
      <c r="DL5" s="606"/>
      <c r="DM5" s="606"/>
      <c r="DN5" s="606"/>
      <c r="DO5" s="606"/>
      <c r="DP5" s="607"/>
      <c r="DQ5" s="605" t="s">
        <v>233</v>
      </c>
      <c r="DR5" s="606"/>
      <c r="DS5" s="606"/>
      <c r="DT5" s="606"/>
      <c r="DU5" s="606"/>
      <c r="DV5" s="606"/>
      <c r="DW5" s="606"/>
      <c r="DX5" s="606"/>
      <c r="DY5" s="606"/>
      <c r="DZ5" s="606"/>
      <c r="EA5" s="606"/>
      <c r="EB5" s="606"/>
      <c r="EC5" s="607"/>
    </row>
    <row r="6" spans="2:143" ht="11.25" customHeight="1" x14ac:dyDescent="0.2">
      <c r="B6" s="620" t="s">
        <v>234</v>
      </c>
      <c r="C6" s="621"/>
      <c r="D6" s="621"/>
      <c r="E6" s="621"/>
      <c r="F6" s="621"/>
      <c r="G6" s="621"/>
      <c r="H6" s="621"/>
      <c r="I6" s="621"/>
      <c r="J6" s="621"/>
      <c r="K6" s="621"/>
      <c r="L6" s="621"/>
      <c r="M6" s="621"/>
      <c r="N6" s="621"/>
      <c r="O6" s="621"/>
      <c r="P6" s="621"/>
      <c r="Q6" s="622"/>
      <c r="R6" s="623">
        <v>130904</v>
      </c>
      <c r="S6" s="624"/>
      <c r="T6" s="624"/>
      <c r="U6" s="624"/>
      <c r="V6" s="624"/>
      <c r="W6" s="624"/>
      <c r="X6" s="624"/>
      <c r="Y6" s="625"/>
      <c r="Z6" s="626">
        <v>1.2</v>
      </c>
      <c r="AA6" s="626"/>
      <c r="AB6" s="626"/>
      <c r="AC6" s="626"/>
      <c r="AD6" s="627">
        <v>130904</v>
      </c>
      <c r="AE6" s="627"/>
      <c r="AF6" s="627"/>
      <c r="AG6" s="627"/>
      <c r="AH6" s="627"/>
      <c r="AI6" s="627"/>
      <c r="AJ6" s="627"/>
      <c r="AK6" s="627"/>
      <c r="AL6" s="628">
        <v>2.4</v>
      </c>
      <c r="AM6" s="629"/>
      <c r="AN6" s="629"/>
      <c r="AO6" s="630"/>
      <c r="AP6" s="620" t="s">
        <v>235</v>
      </c>
      <c r="AQ6" s="621"/>
      <c r="AR6" s="621"/>
      <c r="AS6" s="621"/>
      <c r="AT6" s="621"/>
      <c r="AU6" s="621"/>
      <c r="AV6" s="621"/>
      <c r="AW6" s="621"/>
      <c r="AX6" s="621"/>
      <c r="AY6" s="621"/>
      <c r="AZ6" s="621"/>
      <c r="BA6" s="621"/>
      <c r="BB6" s="621"/>
      <c r="BC6" s="621"/>
      <c r="BD6" s="621"/>
      <c r="BE6" s="621"/>
      <c r="BF6" s="622"/>
      <c r="BG6" s="623">
        <v>2457615</v>
      </c>
      <c r="BH6" s="624"/>
      <c r="BI6" s="624"/>
      <c r="BJ6" s="624"/>
      <c r="BK6" s="624"/>
      <c r="BL6" s="624"/>
      <c r="BM6" s="624"/>
      <c r="BN6" s="625"/>
      <c r="BO6" s="626">
        <v>98.1</v>
      </c>
      <c r="BP6" s="626"/>
      <c r="BQ6" s="626"/>
      <c r="BR6" s="626"/>
      <c r="BS6" s="627" t="s">
        <v>130</v>
      </c>
      <c r="BT6" s="627"/>
      <c r="BU6" s="627"/>
      <c r="BV6" s="627"/>
      <c r="BW6" s="627"/>
      <c r="BX6" s="627"/>
      <c r="BY6" s="627"/>
      <c r="BZ6" s="627"/>
      <c r="CA6" s="627"/>
      <c r="CB6" s="631"/>
      <c r="CD6" s="609" t="s">
        <v>236</v>
      </c>
      <c r="CE6" s="610"/>
      <c r="CF6" s="610"/>
      <c r="CG6" s="610"/>
      <c r="CH6" s="610"/>
      <c r="CI6" s="610"/>
      <c r="CJ6" s="610"/>
      <c r="CK6" s="610"/>
      <c r="CL6" s="610"/>
      <c r="CM6" s="610"/>
      <c r="CN6" s="610"/>
      <c r="CO6" s="610"/>
      <c r="CP6" s="610"/>
      <c r="CQ6" s="611"/>
      <c r="CR6" s="623">
        <v>81621</v>
      </c>
      <c r="CS6" s="624"/>
      <c r="CT6" s="624"/>
      <c r="CU6" s="624"/>
      <c r="CV6" s="624"/>
      <c r="CW6" s="624"/>
      <c r="CX6" s="624"/>
      <c r="CY6" s="625"/>
      <c r="CZ6" s="617">
        <v>0.8</v>
      </c>
      <c r="DA6" s="618"/>
      <c r="DB6" s="618"/>
      <c r="DC6" s="634"/>
      <c r="DD6" s="632" t="s">
        <v>130</v>
      </c>
      <c r="DE6" s="624"/>
      <c r="DF6" s="624"/>
      <c r="DG6" s="624"/>
      <c r="DH6" s="624"/>
      <c r="DI6" s="624"/>
      <c r="DJ6" s="624"/>
      <c r="DK6" s="624"/>
      <c r="DL6" s="624"/>
      <c r="DM6" s="624"/>
      <c r="DN6" s="624"/>
      <c r="DO6" s="624"/>
      <c r="DP6" s="625"/>
      <c r="DQ6" s="632">
        <v>81621</v>
      </c>
      <c r="DR6" s="624"/>
      <c r="DS6" s="624"/>
      <c r="DT6" s="624"/>
      <c r="DU6" s="624"/>
      <c r="DV6" s="624"/>
      <c r="DW6" s="624"/>
      <c r="DX6" s="624"/>
      <c r="DY6" s="624"/>
      <c r="DZ6" s="624"/>
      <c r="EA6" s="624"/>
      <c r="EB6" s="624"/>
      <c r="EC6" s="633"/>
    </row>
    <row r="7" spans="2:143" ht="11.25" customHeight="1" x14ac:dyDescent="0.2">
      <c r="B7" s="620" t="s">
        <v>237</v>
      </c>
      <c r="C7" s="621"/>
      <c r="D7" s="621"/>
      <c r="E7" s="621"/>
      <c r="F7" s="621"/>
      <c r="G7" s="621"/>
      <c r="H7" s="621"/>
      <c r="I7" s="621"/>
      <c r="J7" s="621"/>
      <c r="K7" s="621"/>
      <c r="L7" s="621"/>
      <c r="M7" s="621"/>
      <c r="N7" s="621"/>
      <c r="O7" s="621"/>
      <c r="P7" s="621"/>
      <c r="Q7" s="622"/>
      <c r="R7" s="623">
        <v>1103</v>
      </c>
      <c r="S7" s="624"/>
      <c r="T7" s="624"/>
      <c r="U7" s="624"/>
      <c r="V7" s="624"/>
      <c r="W7" s="624"/>
      <c r="X7" s="624"/>
      <c r="Y7" s="625"/>
      <c r="Z7" s="626">
        <v>0</v>
      </c>
      <c r="AA7" s="626"/>
      <c r="AB7" s="626"/>
      <c r="AC7" s="626"/>
      <c r="AD7" s="627">
        <v>1103</v>
      </c>
      <c r="AE7" s="627"/>
      <c r="AF7" s="627"/>
      <c r="AG7" s="627"/>
      <c r="AH7" s="627"/>
      <c r="AI7" s="627"/>
      <c r="AJ7" s="627"/>
      <c r="AK7" s="627"/>
      <c r="AL7" s="628">
        <v>0</v>
      </c>
      <c r="AM7" s="629"/>
      <c r="AN7" s="629"/>
      <c r="AO7" s="630"/>
      <c r="AP7" s="620" t="s">
        <v>238</v>
      </c>
      <c r="AQ7" s="621"/>
      <c r="AR7" s="621"/>
      <c r="AS7" s="621"/>
      <c r="AT7" s="621"/>
      <c r="AU7" s="621"/>
      <c r="AV7" s="621"/>
      <c r="AW7" s="621"/>
      <c r="AX7" s="621"/>
      <c r="AY7" s="621"/>
      <c r="AZ7" s="621"/>
      <c r="BA7" s="621"/>
      <c r="BB7" s="621"/>
      <c r="BC7" s="621"/>
      <c r="BD7" s="621"/>
      <c r="BE7" s="621"/>
      <c r="BF7" s="622"/>
      <c r="BG7" s="623">
        <v>980813</v>
      </c>
      <c r="BH7" s="624"/>
      <c r="BI7" s="624"/>
      <c r="BJ7" s="624"/>
      <c r="BK7" s="624"/>
      <c r="BL7" s="624"/>
      <c r="BM7" s="624"/>
      <c r="BN7" s="625"/>
      <c r="BO7" s="626">
        <v>39.1</v>
      </c>
      <c r="BP7" s="626"/>
      <c r="BQ7" s="626"/>
      <c r="BR7" s="626"/>
      <c r="BS7" s="627" t="s">
        <v>239</v>
      </c>
      <c r="BT7" s="627"/>
      <c r="BU7" s="627"/>
      <c r="BV7" s="627"/>
      <c r="BW7" s="627"/>
      <c r="BX7" s="627"/>
      <c r="BY7" s="627"/>
      <c r="BZ7" s="627"/>
      <c r="CA7" s="627"/>
      <c r="CB7" s="631"/>
      <c r="CD7" s="620" t="s">
        <v>240</v>
      </c>
      <c r="CE7" s="621"/>
      <c r="CF7" s="621"/>
      <c r="CG7" s="621"/>
      <c r="CH7" s="621"/>
      <c r="CI7" s="621"/>
      <c r="CJ7" s="621"/>
      <c r="CK7" s="621"/>
      <c r="CL7" s="621"/>
      <c r="CM7" s="621"/>
      <c r="CN7" s="621"/>
      <c r="CO7" s="621"/>
      <c r="CP7" s="621"/>
      <c r="CQ7" s="622"/>
      <c r="CR7" s="623">
        <v>1683306</v>
      </c>
      <c r="CS7" s="624"/>
      <c r="CT7" s="624"/>
      <c r="CU7" s="624"/>
      <c r="CV7" s="624"/>
      <c r="CW7" s="624"/>
      <c r="CX7" s="624"/>
      <c r="CY7" s="625"/>
      <c r="CZ7" s="626">
        <v>17</v>
      </c>
      <c r="DA7" s="626"/>
      <c r="DB7" s="626"/>
      <c r="DC7" s="626"/>
      <c r="DD7" s="632">
        <v>4693</v>
      </c>
      <c r="DE7" s="624"/>
      <c r="DF7" s="624"/>
      <c r="DG7" s="624"/>
      <c r="DH7" s="624"/>
      <c r="DI7" s="624"/>
      <c r="DJ7" s="624"/>
      <c r="DK7" s="624"/>
      <c r="DL7" s="624"/>
      <c r="DM7" s="624"/>
      <c r="DN7" s="624"/>
      <c r="DO7" s="624"/>
      <c r="DP7" s="625"/>
      <c r="DQ7" s="632">
        <v>1032776</v>
      </c>
      <c r="DR7" s="624"/>
      <c r="DS7" s="624"/>
      <c r="DT7" s="624"/>
      <c r="DU7" s="624"/>
      <c r="DV7" s="624"/>
      <c r="DW7" s="624"/>
      <c r="DX7" s="624"/>
      <c r="DY7" s="624"/>
      <c r="DZ7" s="624"/>
      <c r="EA7" s="624"/>
      <c r="EB7" s="624"/>
      <c r="EC7" s="633"/>
    </row>
    <row r="8" spans="2:143" ht="11.25" customHeight="1" x14ac:dyDescent="0.2">
      <c r="B8" s="620" t="s">
        <v>241</v>
      </c>
      <c r="C8" s="621"/>
      <c r="D8" s="621"/>
      <c r="E8" s="621"/>
      <c r="F8" s="621"/>
      <c r="G8" s="621"/>
      <c r="H8" s="621"/>
      <c r="I8" s="621"/>
      <c r="J8" s="621"/>
      <c r="K8" s="621"/>
      <c r="L8" s="621"/>
      <c r="M8" s="621"/>
      <c r="N8" s="621"/>
      <c r="O8" s="621"/>
      <c r="P8" s="621"/>
      <c r="Q8" s="622"/>
      <c r="R8" s="623">
        <v>12298</v>
      </c>
      <c r="S8" s="624"/>
      <c r="T8" s="624"/>
      <c r="U8" s="624"/>
      <c r="V8" s="624"/>
      <c r="W8" s="624"/>
      <c r="X8" s="624"/>
      <c r="Y8" s="625"/>
      <c r="Z8" s="626">
        <v>0.1</v>
      </c>
      <c r="AA8" s="626"/>
      <c r="AB8" s="626"/>
      <c r="AC8" s="626"/>
      <c r="AD8" s="627">
        <v>12298</v>
      </c>
      <c r="AE8" s="627"/>
      <c r="AF8" s="627"/>
      <c r="AG8" s="627"/>
      <c r="AH8" s="627"/>
      <c r="AI8" s="627"/>
      <c r="AJ8" s="627"/>
      <c r="AK8" s="627"/>
      <c r="AL8" s="628">
        <v>0.2</v>
      </c>
      <c r="AM8" s="629"/>
      <c r="AN8" s="629"/>
      <c r="AO8" s="630"/>
      <c r="AP8" s="620" t="s">
        <v>242</v>
      </c>
      <c r="AQ8" s="621"/>
      <c r="AR8" s="621"/>
      <c r="AS8" s="621"/>
      <c r="AT8" s="621"/>
      <c r="AU8" s="621"/>
      <c r="AV8" s="621"/>
      <c r="AW8" s="621"/>
      <c r="AX8" s="621"/>
      <c r="AY8" s="621"/>
      <c r="AZ8" s="621"/>
      <c r="BA8" s="621"/>
      <c r="BB8" s="621"/>
      <c r="BC8" s="621"/>
      <c r="BD8" s="621"/>
      <c r="BE8" s="621"/>
      <c r="BF8" s="622"/>
      <c r="BG8" s="623">
        <v>33538</v>
      </c>
      <c r="BH8" s="624"/>
      <c r="BI8" s="624"/>
      <c r="BJ8" s="624"/>
      <c r="BK8" s="624"/>
      <c r="BL8" s="624"/>
      <c r="BM8" s="624"/>
      <c r="BN8" s="625"/>
      <c r="BO8" s="626">
        <v>1.3</v>
      </c>
      <c r="BP8" s="626"/>
      <c r="BQ8" s="626"/>
      <c r="BR8" s="626"/>
      <c r="BS8" s="627" t="s">
        <v>243</v>
      </c>
      <c r="BT8" s="627"/>
      <c r="BU8" s="627"/>
      <c r="BV8" s="627"/>
      <c r="BW8" s="627"/>
      <c r="BX8" s="627"/>
      <c r="BY8" s="627"/>
      <c r="BZ8" s="627"/>
      <c r="CA8" s="627"/>
      <c r="CB8" s="631"/>
      <c r="CD8" s="620" t="s">
        <v>244</v>
      </c>
      <c r="CE8" s="621"/>
      <c r="CF8" s="621"/>
      <c r="CG8" s="621"/>
      <c r="CH8" s="621"/>
      <c r="CI8" s="621"/>
      <c r="CJ8" s="621"/>
      <c r="CK8" s="621"/>
      <c r="CL8" s="621"/>
      <c r="CM8" s="621"/>
      <c r="CN8" s="621"/>
      <c r="CO8" s="621"/>
      <c r="CP8" s="621"/>
      <c r="CQ8" s="622"/>
      <c r="CR8" s="623">
        <v>2513979</v>
      </c>
      <c r="CS8" s="624"/>
      <c r="CT8" s="624"/>
      <c r="CU8" s="624"/>
      <c r="CV8" s="624"/>
      <c r="CW8" s="624"/>
      <c r="CX8" s="624"/>
      <c r="CY8" s="625"/>
      <c r="CZ8" s="626">
        <v>25.3</v>
      </c>
      <c r="DA8" s="626"/>
      <c r="DB8" s="626"/>
      <c r="DC8" s="626"/>
      <c r="DD8" s="632">
        <v>169951</v>
      </c>
      <c r="DE8" s="624"/>
      <c r="DF8" s="624"/>
      <c r="DG8" s="624"/>
      <c r="DH8" s="624"/>
      <c r="DI8" s="624"/>
      <c r="DJ8" s="624"/>
      <c r="DK8" s="624"/>
      <c r="DL8" s="624"/>
      <c r="DM8" s="624"/>
      <c r="DN8" s="624"/>
      <c r="DO8" s="624"/>
      <c r="DP8" s="625"/>
      <c r="DQ8" s="632">
        <v>1293802</v>
      </c>
      <c r="DR8" s="624"/>
      <c r="DS8" s="624"/>
      <c r="DT8" s="624"/>
      <c r="DU8" s="624"/>
      <c r="DV8" s="624"/>
      <c r="DW8" s="624"/>
      <c r="DX8" s="624"/>
      <c r="DY8" s="624"/>
      <c r="DZ8" s="624"/>
      <c r="EA8" s="624"/>
      <c r="EB8" s="624"/>
      <c r="EC8" s="633"/>
    </row>
    <row r="9" spans="2:143" ht="11.25" customHeight="1" x14ac:dyDescent="0.2">
      <c r="B9" s="620" t="s">
        <v>245</v>
      </c>
      <c r="C9" s="621"/>
      <c r="D9" s="621"/>
      <c r="E9" s="621"/>
      <c r="F9" s="621"/>
      <c r="G9" s="621"/>
      <c r="H9" s="621"/>
      <c r="I9" s="621"/>
      <c r="J9" s="621"/>
      <c r="K9" s="621"/>
      <c r="L9" s="621"/>
      <c r="M9" s="621"/>
      <c r="N9" s="621"/>
      <c r="O9" s="621"/>
      <c r="P9" s="621"/>
      <c r="Q9" s="622"/>
      <c r="R9" s="623">
        <v>12463</v>
      </c>
      <c r="S9" s="624"/>
      <c r="T9" s="624"/>
      <c r="U9" s="624"/>
      <c r="V9" s="624"/>
      <c r="W9" s="624"/>
      <c r="X9" s="624"/>
      <c r="Y9" s="625"/>
      <c r="Z9" s="626">
        <v>0.1</v>
      </c>
      <c r="AA9" s="626"/>
      <c r="AB9" s="626"/>
      <c r="AC9" s="626"/>
      <c r="AD9" s="627">
        <v>12463</v>
      </c>
      <c r="AE9" s="627"/>
      <c r="AF9" s="627"/>
      <c r="AG9" s="627"/>
      <c r="AH9" s="627"/>
      <c r="AI9" s="627"/>
      <c r="AJ9" s="627"/>
      <c r="AK9" s="627"/>
      <c r="AL9" s="628">
        <v>0.2</v>
      </c>
      <c r="AM9" s="629"/>
      <c r="AN9" s="629"/>
      <c r="AO9" s="630"/>
      <c r="AP9" s="620" t="s">
        <v>246</v>
      </c>
      <c r="AQ9" s="621"/>
      <c r="AR9" s="621"/>
      <c r="AS9" s="621"/>
      <c r="AT9" s="621"/>
      <c r="AU9" s="621"/>
      <c r="AV9" s="621"/>
      <c r="AW9" s="621"/>
      <c r="AX9" s="621"/>
      <c r="AY9" s="621"/>
      <c r="AZ9" s="621"/>
      <c r="BA9" s="621"/>
      <c r="BB9" s="621"/>
      <c r="BC9" s="621"/>
      <c r="BD9" s="621"/>
      <c r="BE9" s="621"/>
      <c r="BF9" s="622"/>
      <c r="BG9" s="623">
        <v>804045</v>
      </c>
      <c r="BH9" s="624"/>
      <c r="BI9" s="624"/>
      <c r="BJ9" s="624"/>
      <c r="BK9" s="624"/>
      <c r="BL9" s="624"/>
      <c r="BM9" s="624"/>
      <c r="BN9" s="625"/>
      <c r="BO9" s="626">
        <v>32.1</v>
      </c>
      <c r="BP9" s="626"/>
      <c r="BQ9" s="626"/>
      <c r="BR9" s="626"/>
      <c r="BS9" s="627" t="s">
        <v>130</v>
      </c>
      <c r="BT9" s="627"/>
      <c r="BU9" s="627"/>
      <c r="BV9" s="627"/>
      <c r="BW9" s="627"/>
      <c r="BX9" s="627"/>
      <c r="BY9" s="627"/>
      <c r="BZ9" s="627"/>
      <c r="CA9" s="627"/>
      <c r="CB9" s="631"/>
      <c r="CD9" s="620" t="s">
        <v>247</v>
      </c>
      <c r="CE9" s="621"/>
      <c r="CF9" s="621"/>
      <c r="CG9" s="621"/>
      <c r="CH9" s="621"/>
      <c r="CI9" s="621"/>
      <c r="CJ9" s="621"/>
      <c r="CK9" s="621"/>
      <c r="CL9" s="621"/>
      <c r="CM9" s="621"/>
      <c r="CN9" s="621"/>
      <c r="CO9" s="621"/>
      <c r="CP9" s="621"/>
      <c r="CQ9" s="622"/>
      <c r="CR9" s="623">
        <v>1317209</v>
      </c>
      <c r="CS9" s="624"/>
      <c r="CT9" s="624"/>
      <c r="CU9" s="624"/>
      <c r="CV9" s="624"/>
      <c r="CW9" s="624"/>
      <c r="CX9" s="624"/>
      <c r="CY9" s="625"/>
      <c r="CZ9" s="626">
        <v>13.3</v>
      </c>
      <c r="DA9" s="626"/>
      <c r="DB9" s="626"/>
      <c r="DC9" s="626"/>
      <c r="DD9" s="632">
        <v>15368</v>
      </c>
      <c r="DE9" s="624"/>
      <c r="DF9" s="624"/>
      <c r="DG9" s="624"/>
      <c r="DH9" s="624"/>
      <c r="DI9" s="624"/>
      <c r="DJ9" s="624"/>
      <c r="DK9" s="624"/>
      <c r="DL9" s="624"/>
      <c r="DM9" s="624"/>
      <c r="DN9" s="624"/>
      <c r="DO9" s="624"/>
      <c r="DP9" s="625"/>
      <c r="DQ9" s="632">
        <v>1080470</v>
      </c>
      <c r="DR9" s="624"/>
      <c r="DS9" s="624"/>
      <c r="DT9" s="624"/>
      <c r="DU9" s="624"/>
      <c r="DV9" s="624"/>
      <c r="DW9" s="624"/>
      <c r="DX9" s="624"/>
      <c r="DY9" s="624"/>
      <c r="DZ9" s="624"/>
      <c r="EA9" s="624"/>
      <c r="EB9" s="624"/>
      <c r="EC9" s="633"/>
    </row>
    <row r="10" spans="2:143" ht="11.25" customHeight="1" x14ac:dyDescent="0.2">
      <c r="B10" s="620" t="s">
        <v>248</v>
      </c>
      <c r="C10" s="621"/>
      <c r="D10" s="621"/>
      <c r="E10" s="621"/>
      <c r="F10" s="621"/>
      <c r="G10" s="621"/>
      <c r="H10" s="621"/>
      <c r="I10" s="621"/>
      <c r="J10" s="621"/>
      <c r="K10" s="621"/>
      <c r="L10" s="621"/>
      <c r="M10" s="621"/>
      <c r="N10" s="621"/>
      <c r="O10" s="621"/>
      <c r="P10" s="621"/>
      <c r="Q10" s="622"/>
      <c r="R10" s="623" t="s">
        <v>130</v>
      </c>
      <c r="S10" s="624"/>
      <c r="T10" s="624"/>
      <c r="U10" s="624"/>
      <c r="V10" s="624"/>
      <c r="W10" s="624"/>
      <c r="X10" s="624"/>
      <c r="Y10" s="625"/>
      <c r="Z10" s="626" t="s">
        <v>176</v>
      </c>
      <c r="AA10" s="626"/>
      <c r="AB10" s="626"/>
      <c r="AC10" s="626"/>
      <c r="AD10" s="627" t="s">
        <v>176</v>
      </c>
      <c r="AE10" s="627"/>
      <c r="AF10" s="627"/>
      <c r="AG10" s="627"/>
      <c r="AH10" s="627"/>
      <c r="AI10" s="627"/>
      <c r="AJ10" s="627"/>
      <c r="AK10" s="627"/>
      <c r="AL10" s="628" t="s">
        <v>176</v>
      </c>
      <c r="AM10" s="629"/>
      <c r="AN10" s="629"/>
      <c r="AO10" s="630"/>
      <c r="AP10" s="620" t="s">
        <v>249</v>
      </c>
      <c r="AQ10" s="621"/>
      <c r="AR10" s="621"/>
      <c r="AS10" s="621"/>
      <c r="AT10" s="621"/>
      <c r="AU10" s="621"/>
      <c r="AV10" s="621"/>
      <c r="AW10" s="621"/>
      <c r="AX10" s="621"/>
      <c r="AY10" s="621"/>
      <c r="AZ10" s="621"/>
      <c r="BA10" s="621"/>
      <c r="BB10" s="621"/>
      <c r="BC10" s="621"/>
      <c r="BD10" s="621"/>
      <c r="BE10" s="621"/>
      <c r="BF10" s="622"/>
      <c r="BG10" s="623">
        <v>57328</v>
      </c>
      <c r="BH10" s="624"/>
      <c r="BI10" s="624"/>
      <c r="BJ10" s="624"/>
      <c r="BK10" s="624"/>
      <c r="BL10" s="624"/>
      <c r="BM10" s="624"/>
      <c r="BN10" s="625"/>
      <c r="BO10" s="626">
        <v>2.2999999999999998</v>
      </c>
      <c r="BP10" s="626"/>
      <c r="BQ10" s="626"/>
      <c r="BR10" s="626"/>
      <c r="BS10" s="627" t="s">
        <v>239</v>
      </c>
      <c r="BT10" s="627"/>
      <c r="BU10" s="627"/>
      <c r="BV10" s="627"/>
      <c r="BW10" s="627"/>
      <c r="BX10" s="627"/>
      <c r="BY10" s="627"/>
      <c r="BZ10" s="627"/>
      <c r="CA10" s="627"/>
      <c r="CB10" s="631"/>
      <c r="CD10" s="620" t="s">
        <v>250</v>
      </c>
      <c r="CE10" s="621"/>
      <c r="CF10" s="621"/>
      <c r="CG10" s="621"/>
      <c r="CH10" s="621"/>
      <c r="CI10" s="621"/>
      <c r="CJ10" s="621"/>
      <c r="CK10" s="621"/>
      <c r="CL10" s="621"/>
      <c r="CM10" s="621"/>
      <c r="CN10" s="621"/>
      <c r="CO10" s="621"/>
      <c r="CP10" s="621"/>
      <c r="CQ10" s="622"/>
      <c r="CR10" s="623">
        <v>5096</v>
      </c>
      <c r="CS10" s="624"/>
      <c r="CT10" s="624"/>
      <c r="CU10" s="624"/>
      <c r="CV10" s="624"/>
      <c r="CW10" s="624"/>
      <c r="CX10" s="624"/>
      <c r="CY10" s="625"/>
      <c r="CZ10" s="626">
        <v>0.1</v>
      </c>
      <c r="DA10" s="626"/>
      <c r="DB10" s="626"/>
      <c r="DC10" s="626"/>
      <c r="DD10" s="632" t="s">
        <v>176</v>
      </c>
      <c r="DE10" s="624"/>
      <c r="DF10" s="624"/>
      <c r="DG10" s="624"/>
      <c r="DH10" s="624"/>
      <c r="DI10" s="624"/>
      <c r="DJ10" s="624"/>
      <c r="DK10" s="624"/>
      <c r="DL10" s="624"/>
      <c r="DM10" s="624"/>
      <c r="DN10" s="624"/>
      <c r="DO10" s="624"/>
      <c r="DP10" s="625"/>
      <c r="DQ10" s="632">
        <v>5096</v>
      </c>
      <c r="DR10" s="624"/>
      <c r="DS10" s="624"/>
      <c r="DT10" s="624"/>
      <c r="DU10" s="624"/>
      <c r="DV10" s="624"/>
      <c r="DW10" s="624"/>
      <c r="DX10" s="624"/>
      <c r="DY10" s="624"/>
      <c r="DZ10" s="624"/>
      <c r="EA10" s="624"/>
      <c r="EB10" s="624"/>
      <c r="EC10" s="633"/>
    </row>
    <row r="11" spans="2:143" ht="11.25" customHeight="1" x14ac:dyDescent="0.2">
      <c r="B11" s="620" t="s">
        <v>251</v>
      </c>
      <c r="C11" s="621"/>
      <c r="D11" s="621"/>
      <c r="E11" s="621"/>
      <c r="F11" s="621"/>
      <c r="G11" s="621"/>
      <c r="H11" s="621"/>
      <c r="I11" s="621"/>
      <c r="J11" s="621"/>
      <c r="K11" s="621"/>
      <c r="L11" s="621"/>
      <c r="M11" s="621"/>
      <c r="N11" s="621"/>
      <c r="O11" s="621"/>
      <c r="P11" s="621"/>
      <c r="Q11" s="622"/>
      <c r="R11" s="623">
        <v>454692</v>
      </c>
      <c r="S11" s="624"/>
      <c r="T11" s="624"/>
      <c r="U11" s="624"/>
      <c r="V11" s="624"/>
      <c r="W11" s="624"/>
      <c r="X11" s="624"/>
      <c r="Y11" s="625"/>
      <c r="Z11" s="628">
        <v>4.2</v>
      </c>
      <c r="AA11" s="629"/>
      <c r="AB11" s="629"/>
      <c r="AC11" s="635"/>
      <c r="AD11" s="632">
        <v>454692</v>
      </c>
      <c r="AE11" s="624"/>
      <c r="AF11" s="624"/>
      <c r="AG11" s="624"/>
      <c r="AH11" s="624"/>
      <c r="AI11" s="624"/>
      <c r="AJ11" s="624"/>
      <c r="AK11" s="625"/>
      <c r="AL11" s="628">
        <v>8.4</v>
      </c>
      <c r="AM11" s="629"/>
      <c r="AN11" s="629"/>
      <c r="AO11" s="630"/>
      <c r="AP11" s="620" t="s">
        <v>252</v>
      </c>
      <c r="AQ11" s="621"/>
      <c r="AR11" s="621"/>
      <c r="AS11" s="621"/>
      <c r="AT11" s="621"/>
      <c r="AU11" s="621"/>
      <c r="AV11" s="621"/>
      <c r="AW11" s="621"/>
      <c r="AX11" s="621"/>
      <c r="AY11" s="621"/>
      <c r="AZ11" s="621"/>
      <c r="BA11" s="621"/>
      <c r="BB11" s="621"/>
      <c r="BC11" s="621"/>
      <c r="BD11" s="621"/>
      <c r="BE11" s="621"/>
      <c r="BF11" s="622"/>
      <c r="BG11" s="623">
        <v>85902</v>
      </c>
      <c r="BH11" s="624"/>
      <c r="BI11" s="624"/>
      <c r="BJ11" s="624"/>
      <c r="BK11" s="624"/>
      <c r="BL11" s="624"/>
      <c r="BM11" s="624"/>
      <c r="BN11" s="625"/>
      <c r="BO11" s="626">
        <v>3.4</v>
      </c>
      <c r="BP11" s="626"/>
      <c r="BQ11" s="626"/>
      <c r="BR11" s="626"/>
      <c r="BS11" s="627" t="s">
        <v>176</v>
      </c>
      <c r="BT11" s="627"/>
      <c r="BU11" s="627"/>
      <c r="BV11" s="627"/>
      <c r="BW11" s="627"/>
      <c r="BX11" s="627"/>
      <c r="BY11" s="627"/>
      <c r="BZ11" s="627"/>
      <c r="CA11" s="627"/>
      <c r="CB11" s="631"/>
      <c r="CD11" s="620" t="s">
        <v>253</v>
      </c>
      <c r="CE11" s="621"/>
      <c r="CF11" s="621"/>
      <c r="CG11" s="621"/>
      <c r="CH11" s="621"/>
      <c r="CI11" s="621"/>
      <c r="CJ11" s="621"/>
      <c r="CK11" s="621"/>
      <c r="CL11" s="621"/>
      <c r="CM11" s="621"/>
      <c r="CN11" s="621"/>
      <c r="CO11" s="621"/>
      <c r="CP11" s="621"/>
      <c r="CQ11" s="622"/>
      <c r="CR11" s="623">
        <v>196850</v>
      </c>
      <c r="CS11" s="624"/>
      <c r="CT11" s="624"/>
      <c r="CU11" s="624"/>
      <c r="CV11" s="624"/>
      <c r="CW11" s="624"/>
      <c r="CX11" s="624"/>
      <c r="CY11" s="625"/>
      <c r="CZ11" s="626">
        <v>2</v>
      </c>
      <c r="DA11" s="626"/>
      <c r="DB11" s="626"/>
      <c r="DC11" s="626"/>
      <c r="DD11" s="632">
        <v>50378</v>
      </c>
      <c r="DE11" s="624"/>
      <c r="DF11" s="624"/>
      <c r="DG11" s="624"/>
      <c r="DH11" s="624"/>
      <c r="DI11" s="624"/>
      <c r="DJ11" s="624"/>
      <c r="DK11" s="624"/>
      <c r="DL11" s="624"/>
      <c r="DM11" s="624"/>
      <c r="DN11" s="624"/>
      <c r="DO11" s="624"/>
      <c r="DP11" s="625"/>
      <c r="DQ11" s="632">
        <v>139316</v>
      </c>
      <c r="DR11" s="624"/>
      <c r="DS11" s="624"/>
      <c r="DT11" s="624"/>
      <c r="DU11" s="624"/>
      <c r="DV11" s="624"/>
      <c r="DW11" s="624"/>
      <c r="DX11" s="624"/>
      <c r="DY11" s="624"/>
      <c r="DZ11" s="624"/>
      <c r="EA11" s="624"/>
      <c r="EB11" s="624"/>
      <c r="EC11" s="633"/>
    </row>
    <row r="12" spans="2:143" ht="11.25" customHeight="1" x14ac:dyDescent="0.2">
      <c r="B12" s="620" t="s">
        <v>254</v>
      </c>
      <c r="C12" s="621"/>
      <c r="D12" s="621"/>
      <c r="E12" s="621"/>
      <c r="F12" s="621"/>
      <c r="G12" s="621"/>
      <c r="H12" s="621"/>
      <c r="I12" s="621"/>
      <c r="J12" s="621"/>
      <c r="K12" s="621"/>
      <c r="L12" s="621"/>
      <c r="M12" s="621"/>
      <c r="N12" s="621"/>
      <c r="O12" s="621"/>
      <c r="P12" s="621"/>
      <c r="Q12" s="622"/>
      <c r="R12" s="623">
        <v>70589</v>
      </c>
      <c r="S12" s="624"/>
      <c r="T12" s="624"/>
      <c r="U12" s="624"/>
      <c r="V12" s="624"/>
      <c r="W12" s="624"/>
      <c r="X12" s="624"/>
      <c r="Y12" s="625"/>
      <c r="Z12" s="626">
        <v>0.7</v>
      </c>
      <c r="AA12" s="626"/>
      <c r="AB12" s="626"/>
      <c r="AC12" s="626"/>
      <c r="AD12" s="627">
        <v>70589</v>
      </c>
      <c r="AE12" s="627"/>
      <c r="AF12" s="627"/>
      <c r="AG12" s="627"/>
      <c r="AH12" s="627"/>
      <c r="AI12" s="627"/>
      <c r="AJ12" s="627"/>
      <c r="AK12" s="627"/>
      <c r="AL12" s="628">
        <v>1.3</v>
      </c>
      <c r="AM12" s="629"/>
      <c r="AN12" s="629"/>
      <c r="AO12" s="630"/>
      <c r="AP12" s="620" t="s">
        <v>255</v>
      </c>
      <c r="AQ12" s="621"/>
      <c r="AR12" s="621"/>
      <c r="AS12" s="621"/>
      <c r="AT12" s="621"/>
      <c r="AU12" s="621"/>
      <c r="AV12" s="621"/>
      <c r="AW12" s="621"/>
      <c r="AX12" s="621"/>
      <c r="AY12" s="621"/>
      <c r="AZ12" s="621"/>
      <c r="BA12" s="621"/>
      <c r="BB12" s="621"/>
      <c r="BC12" s="621"/>
      <c r="BD12" s="621"/>
      <c r="BE12" s="621"/>
      <c r="BF12" s="622"/>
      <c r="BG12" s="623">
        <v>1298753</v>
      </c>
      <c r="BH12" s="624"/>
      <c r="BI12" s="624"/>
      <c r="BJ12" s="624"/>
      <c r="BK12" s="624"/>
      <c r="BL12" s="624"/>
      <c r="BM12" s="624"/>
      <c r="BN12" s="625"/>
      <c r="BO12" s="626">
        <v>51.8</v>
      </c>
      <c r="BP12" s="626"/>
      <c r="BQ12" s="626"/>
      <c r="BR12" s="626"/>
      <c r="BS12" s="627" t="s">
        <v>176</v>
      </c>
      <c r="BT12" s="627"/>
      <c r="BU12" s="627"/>
      <c r="BV12" s="627"/>
      <c r="BW12" s="627"/>
      <c r="BX12" s="627"/>
      <c r="BY12" s="627"/>
      <c r="BZ12" s="627"/>
      <c r="CA12" s="627"/>
      <c r="CB12" s="631"/>
      <c r="CD12" s="620" t="s">
        <v>256</v>
      </c>
      <c r="CE12" s="621"/>
      <c r="CF12" s="621"/>
      <c r="CG12" s="621"/>
      <c r="CH12" s="621"/>
      <c r="CI12" s="621"/>
      <c r="CJ12" s="621"/>
      <c r="CK12" s="621"/>
      <c r="CL12" s="621"/>
      <c r="CM12" s="621"/>
      <c r="CN12" s="621"/>
      <c r="CO12" s="621"/>
      <c r="CP12" s="621"/>
      <c r="CQ12" s="622"/>
      <c r="CR12" s="623">
        <v>266683</v>
      </c>
      <c r="CS12" s="624"/>
      <c r="CT12" s="624"/>
      <c r="CU12" s="624"/>
      <c r="CV12" s="624"/>
      <c r="CW12" s="624"/>
      <c r="CX12" s="624"/>
      <c r="CY12" s="625"/>
      <c r="CZ12" s="626">
        <v>2.7</v>
      </c>
      <c r="DA12" s="626"/>
      <c r="DB12" s="626"/>
      <c r="DC12" s="626"/>
      <c r="DD12" s="632">
        <v>10414</v>
      </c>
      <c r="DE12" s="624"/>
      <c r="DF12" s="624"/>
      <c r="DG12" s="624"/>
      <c r="DH12" s="624"/>
      <c r="DI12" s="624"/>
      <c r="DJ12" s="624"/>
      <c r="DK12" s="624"/>
      <c r="DL12" s="624"/>
      <c r="DM12" s="624"/>
      <c r="DN12" s="624"/>
      <c r="DO12" s="624"/>
      <c r="DP12" s="625"/>
      <c r="DQ12" s="632">
        <v>200988</v>
      </c>
      <c r="DR12" s="624"/>
      <c r="DS12" s="624"/>
      <c r="DT12" s="624"/>
      <c r="DU12" s="624"/>
      <c r="DV12" s="624"/>
      <c r="DW12" s="624"/>
      <c r="DX12" s="624"/>
      <c r="DY12" s="624"/>
      <c r="DZ12" s="624"/>
      <c r="EA12" s="624"/>
      <c r="EB12" s="624"/>
      <c r="EC12" s="633"/>
    </row>
    <row r="13" spans="2:143" ht="11.25" customHeight="1" x14ac:dyDescent="0.2">
      <c r="B13" s="620" t="s">
        <v>257</v>
      </c>
      <c r="C13" s="621"/>
      <c r="D13" s="621"/>
      <c r="E13" s="621"/>
      <c r="F13" s="621"/>
      <c r="G13" s="621"/>
      <c r="H13" s="621"/>
      <c r="I13" s="621"/>
      <c r="J13" s="621"/>
      <c r="K13" s="621"/>
      <c r="L13" s="621"/>
      <c r="M13" s="621"/>
      <c r="N13" s="621"/>
      <c r="O13" s="621"/>
      <c r="P13" s="621"/>
      <c r="Q13" s="622"/>
      <c r="R13" s="623" t="s">
        <v>239</v>
      </c>
      <c r="S13" s="624"/>
      <c r="T13" s="624"/>
      <c r="U13" s="624"/>
      <c r="V13" s="624"/>
      <c r="W13" s="624"/>
      <c r="X13" s="624"/>
      <c r="Y13" s="625"/>
      <c r="Z13" s="626" t="s">
        <v>176</v>
      </c>
      <c r="AA13" s="626"/>
      <c r="AB13" s="626"/>
      <c r="AC13" s="626"/>
      <c r="AD13" s="627" t="s">
        <v>176</v>
      </c>
      <c r="AE13" s="627"/>
      <c r="AF13" s="627"/>
      <c r="AG13" s="627"/>
      <c r="AH13" s="627"/>
      <c r="AI13" s="627"/>
      <c r="AJ13" s="627"/>
      <c r="AK13" s="627"/>
      <c r="AL13" s="628" t="s">
        <v>176</v>
      </c>
      <c r="AM13" s="629"/>
      <c r="AN13" s="629"/>
      <c r="AO13" s="630"/>
      <c r="AP13" s="620" t="s">
        <v>258</v>
      </c>
      <c r="AQ13" s="621"/>
      <c r="AR13" s="621"/>
      <c r="AS13" s="621"/>
      <c r="AT13" s="621"/>
      <c r="AU13" s="621"/>
      <c r="AV13" s="621"/>
      <c r="AW13" s="621"/>
      <c r="AX13" s="621"/>
      <c r="AY13" s="621"/>
      <c r="AZ13" s="621"/>
      <c r="BA13" s="621"/>
      <c r="BB13" s="621"/>
      <c r="BC13" s="621"/>
      <c r="BD13" s="621"/>
      <c r="BE13" s="621"/>
      <c r="BF13" s="622"/>
      <c r="BG13" s="623">
        <v>1279595</v>
      </c>
      <c r="BH13" s="624"/>
      <c r="BI13" s="624"/>
      <c r="BJ13" s="624"/>
      <c r="BK13" s="624"/>
      <c r="BL13" s="624"/>
      <c r="BM13" s="624"/>
      <c r="BN13" s="625"/>
      <c r="BO13" s="626">
        <v>51.1</v>
      </c>
      <c r="BP13" s="626"/>
      <c r="BQ13" s="626"/>
      <c r="BR13" s="626"/>
      <c r="BS13" s="627" t="s">
        <v>239</v>
      </c>
      <c r="BT13" s="627"/>
      <c r="BU13" s="627"/>
      <c r="BV13" s="627"/>
      <c r="BW13" s="627"/>
      <c r="BX13" s="627"/>
      <c r="BY13" s="627"/>
      <c r="BZ13" s="627"/>
      <c r="CA13" s="627"/>
      <c r="CB13" s="631"/>
      <c r="CD13" s="620" t="s">
        <v>259</v>
      </c>
      <c r="CE13" s="621"/>
      <c r="CF13" s="621"/>
      <c r="CG13" s="621"/>
      <c r="CH13" s="621"/>
      <c r="CI13" s="621"/>
      <c r="CJ13" s="621"/>
      <c r="CK13" s="621"/>
      <c r="CL13" s="621"/>
      <c r="CM13" s="621"/>
      <c r="CN13" s="621"/>
      <c r="CO13" s="621"/>
      <c r="CP13" s="621"/>
      <c r="CQ13" s="622"/>
      <c r="CR13" s="623">
        <v>1025853</v>
      </c>
      <c r="CS13" s="624"/>
      <c r="CT13" s="624"/>
      <c r="CU13" s="624"/>
      <c r="CV13" s="624"/>
      <c r="CW13" s="624"/>
      <c r="CX13" s="624"/>
      <c r="CY13" s="625"/>
      <c r="CZ13" s="626">
        <v>10.3</v>
      </c>
      <c r="DA13" s="626"/>
      <c r="DB13" s="626"/>
      <c r="DC13" s="626"/>
      <c r="DD13" s="632">
        <v>578432</v>
      </c>
      <c r="DE13" s="624"/>
      <c r="DF13" s="624"/>
      <c r="DG13" s="624"/>
      <c r="DH13" s="624"/>
      <c r="DI13" s="624"/>
      <c r="DJ13" s="624"/>
      <c r="DK13" s="624"/>
      <c r="DL13" s="624"/>
      <c r="DM13" s="624"/>
      <c r="DN13" s="624"/>
      <c r="DO13" s="624"/>
      <c r="DP13" s="625"/>
      <c r="DQ13" s="632">
        <v>436813</v>
      </c>
      <c r="DR13" s="624"/>
      <c r="DS13" s="624"/>
      <c r="DT13" s="624"/>
      <c r="DU13" s="624"/>
      <c r="DV13" s="624"/>
      <c r="DW13" s="624"/>
      <c r="DX13" s="624"/>
      <c r="DY13" s="624"/>
      <c r="DZ13" s="624"/>
      <c r="EA13" s="624"/>
      <c r="EB13" s="624"/>
      <c r="EC13" s="633"/>
    </row>
    <row r="14" spans="2:143" ht="11.25" customHeight="1" x14ac:dyDescent="0.2">
      <c r="B14" s="620" t="s">
        <v>260</v>
      </c>
      <c r="C14" s="621"/>
      <c r="D14" s="621"/>
      <c r="E14" s="621"/>
      <c r="F14" s="621"/>
      <c r="G14" s="621"/>
      <c r="H14" s="621"/>
      <c r="I14" s="621"/>
      <c r="J14" s="621"/>
      <c r="K14" s="621"/>
      <c r="L14" s="621"/>
      <c r="M14" s="621"/>
      <c r="N14" s="621"/>
      <c r="O14" s="621"/>
      <c r="P14" s="621"/>
      <c r="Q14" s="622"/>
      <c r="R14" s="623" t="s">
        <v>176</v>
      </c>
      <c r="S14" s="624"/>
      <c r="T14" s="624"/>
      <c r="U14" s="624"/>
      <c r="V14" s="624"/>
      <c r="W14" s="624"/>
      <c r="X14" s="624"/>
      <c r="Y14" s="625"/>
      <c r="Z14" s="626" t="s">
        <v>130</v>
      </c>
      <c r="AA14" s="626"/>
      <c r="AB14" s="626"/>
      <c r="AC14" s="626"/>
      <c r="AD14" s="627" t="s">
        <v>243</v>
      </c>
      <c r="AE14" s="627"/>
      <c r="AF14" s="627"/>
      <c r="AG14" s="627"/>
      <c r="AH14" s="627"/>
      <c r="AI14" s="627"/>
      <c r="AJ14" s="627"/>
      <c r="AK14" s="627"/>
      <c r="AL14" s="628" t="s">
        <v>130</v>
      </c>
      <c r="AM14" s="629"/>
      <c r="AN14" s="629"/>
      <c r="AO14" s="630"/>
      <c r="AP14" s="620" t="s">
        <v>261</v>
      </c>
      <c r="AQ14" s="621"/>
      <c r="AR14" s="621"/>
      <c r="AS14" s="621"/>
      <c r="AT14" s="621"/>
      <c r="AU14" s="621"/>
      <c r="AV14" s="621"/>
      <c r="AW14" s="621"/>
      <c r="AX14" s="621"/>
      <c r="AY14" s="621"/>
      <c r="AZ14" s="621"/>
      <c r="BA14" s="621"/>
      <c r="BB14" s="621"/>
      <c r="BC14" s="621"/>
      <c r="BD14" s="621"/>
      <c r="BE14" s="621"/>
      <c r="BF14" s="622"/>
      <c r="BG14" s="623">
        <v>74090</v>
      </c>
      <c r="BH14" s="624"/>
      <c r="BI14" s="624"/>
      <c r="BJ14" s="624"/>
      <c r="BK14" s="624"/>
      <c r="BL14" s="624"/>
      <c r="BM14" s="624"/>
      <c r="BN14" s="625"/>
      <c r="BO14" s="626">
        <v>3</v>
      </c>
      <c r="BP14" s="626"/>
      <c r="BQ14" s="626"/>
      <c r="BR14" s="626"/>
      <c r="BS14" s="627" t="s">
        <v>130</v>
      </c>
      <c r="BT14" s="627"/>
      <c r="BU14" s="627"/>
      <c r="BV14" s="627"/>
      <c r="BW14" s="627"/>
      <c r="BX14" s="627"/>
      <c r="BY14" s="627"/>
      <c r="BZ14" s="627"/>
      <c r="CA14" s="627"/>
      <c r="CB14" s="631"/>
      <c r="CD14" s="620" t="s">
        <v>262</v>
      </c>
      <c r="CE14" s="621"/>
      <c r="CF14" s="621"/>
      <c r="CG14" s="621"/>
      <c r="CH14" s="621"/>
      <c r="CI14" s="621"/>
      <c r="CJ14" s="621"/>
      <c r="CK14" s="621"/>
      <c r="CL14" s="621"/>
      <c r="CM14" s="621"/>
      <c r="CN14" s="621"/>
      <c r="CO14" s="621"/>
      <c r="CP14" s="621"/>
      <c r="CQ14" s="622"/>
      <c r="CR14" s="623">
        <v>449019</v>
      </c>
      <c r="CS14" s="624"/>
      <c r="CT14" s="624"/>
      <c r="CU14" s="624"/>
      <c r="CV14" s="624"/>
      <c r="CW14" s="624"/>
      <c r="CX14" s="624"/>
      <c r="CY14" s="625"/>
      <c r="CZ14" s="626">
        <v>4.5</v>
      </c>
      <c r="DA14" s="626"/>
      <c r="DB14" s="626"/>
      <c r="DC14" s="626"/>
      <c r="DD14" s="632">
        <v>37675</v>
      </c>
      <c r="DE14" s="624"/>
      <c r="DF14" s="624"/>
      <c r="DG14" s="624"/>
      <c r="DH14" s="624"/>
      <c r="DI14" s="624"/>
      <c r="DJ14" s="624"/>
      <c r="DK14" s="624"/>
      <c r="DL14" s="624"/>
      <c r="DM14" s="624"/>
      <c r="DN14" s="624"/>
      <c r="DO14" s="624"/>
      <c r="DP14" s="625"/>
      <c r="DQ14" s="632">
        <v>391459</v>
      </c>
      <c r="DR14" s="624"/>
      <c r="DS14" s="624"/>
      <c r="DT14" s="624"/>
      <c r="DU14" s="624"/>
      <c r="DV14" s="624"/>
      <c r="DW14" s="624"/>
      <c r="DX14" s="624"/>
      <c r="DY14" s="624"/>
      <c r="DZ14" s="624"/>
      <c r="EA14" s="624"/>
      <c r="EB14" s="624"/>
      <c r="EC14" s="633"/>
    </row>
    <row r="15" spans="2:143" ht="11.25" customHeight="1" x14ac:dyDescent="0.2">
      <c r="B15" s="620" t="s">
        <v>263</v>
      </c>
      <c r="C15" s="621"/>
      <c r="D15" s="621"/>
      <c r="E15" s="621"/>
      <c r="F15" s="621"/>
      <c r="G15" s="621"/>
      <c r="H15" s="621"/>
      <c r="I15" s="621"/>
      <c r="J15" s="621"/>
      <c r="K15" s="621"/>
      <c r="L15" s="621"/>
      <c r="M15" s="621"/>
      <c r="N15" s="621"/>
      <c r="O15" s="621"/>
      <c r="P15" s="621"/>
      <c r="Q15" s="622"/>
      <c r="R15" s="623" t="s">
        <v>239</v>
      </c>
      <c r="S15" s="624"/>
      <c r="T15" s="624"/>
      <c r="U15" s="624"/>
      <c r="V15" s="624"/>
      <c r="W15" s="624"/>
      <c r="X15" s="624"/>
      <c r="Y15" s="625"/>
      <c r="Z15" s="626" t="s">
        <v>239</v>
      </c>
      <c r="AA15" s="626"/>
      <c r="AB15" s="626"/>
      <c r="AC15" s="626"/>
      <c r="AD15" s="627" t="s">
        <v>239</v>
      </c>
      <c r="AE15" s="627"/>
      <c r="AF15" s="627"/>
      <c r="AG15" s="627"/>
      <c r="AH15" s="627"/>
      <c r="AI15" s="627"/>
      <c r="AJ15" s="627"/>
      <c r="AK15" s="627"/>
      <c r="AL15" s="628" t="s">
        <v>176</v>
      </c>
      <c r="AM15" s="629"/>
      <c r="AN15" s="629"/>
      <c r="AO15" s="630"/>
      <c r="AP15" s="620" t="s">
        <v>264</v>
      </c>
      <c r="AQ15" s="621"/>
      <c r="AR15" s="621"/>
      <c r="AS15" s="621"/>
      <c r="AT15" s="621"/>
      <c r="AU15" s="621"/>
      <c r="AV15" s="621"/>
      <c r="AW15" s="621"/>
      <c r="AX15" s="621"/>
      <c r="AY15" s="621"/>
      <c r="AZ15" s="621"/>
      <c r="BA15" s="621"/>
      <c r="BB15" s="621"/>
      <c r="BC15" s="621"/>
      <c r="BD15" s="621"/>
      <c r="BE15" s="621"/>
      <c r="BF15" s="622"/>
      <c r="BG15" s="623">
        <v>103959</v>
      </c>
      <c r="BH15" s="624"/>
      <c r="BI15" s="624"/>
      <c r="BJ15" s="624"/>
      <c r="BK15" s="624"/>
      <c r="BL15" s="624"/>
      <c r="BM15" s="624"/>
      <c r="BN15" s="625"/>
      <c r="BO15" s="626">
        <v>4.0999999999999996</v>
      </c>
      <c r="BP15" s="626"/>
      <c r="BQ15" s="626"/>
      <c r="BR15" s="626"/>
      <c r="BS15" s="627" t="s">
        <v>176</v>
      </c>
      <c r="BT15" s="627"/>
      <c r="BU15" s="627"/>
      <c r="BV15" s="627"/>
      <c r="BW15" s="627"/>
      <c r="BX15" s="627"/>
      <c r="BY15" s="627"/>
      <c r="BZ15" s="627"/>
      <c r="CA15" s="627"/>
      <c r="CB15" s="631"/>
      <c r="CD15" s="620" t="s">
        <v>265</v>
      </c>
      <c r="CE15" s="621"/>
      <c r="CF15" s="621"/>
      <c r="CG15" s="621"/>
      <c r="CH15" s="621"/>
      <c r="CI15" s="621"/>
      <c r="CJ15" s="621"/>
      <c r="CK15" s="621"/>
      <c r="CL15" s="621"/>
      <c r="CM15" s="621"/>
      <c r="CN15" s="621"/>
      <c r="CO15" s="621"/>
      <c r="CP15" s="621"/>
      <c r="CQ15" s="622"/>
      <c r="CR15" s="623">
        <v>1006840</v>
      </c>
      <c r="CS15" s="624"/>
      <c r="CT15" s="624"/>
      <c r="CU15" s="624"/>
      <c r="CV15" s="624"/>
      <c r="CW15" s="624"/>
      <c r="CX15" s="624"/>
      <c r="CY15" s="625"/>
      <c r="CZ15" s="626">
        <v>10.1</v>
      </c>
      <c r="DA15" s="626"/>
      <c r="DB15" s="626"/>
      <c r="DC15" s="626"/>
      <c r="DD15" s="632">
        <v>113837</v>
      </c>
      <c r="DE15" s="624"/>
      <c r="DF15" s="624"/>
      <c r="DG15" s="624"/>
      <c r="DH15" s="624"/>
      <c r="DI15" s="624"/>
      <c r="DJ15" s="624"/>
      <c r="DK15" s="624"/>
      <c r="DL15" s="624"/>
      <c r="DM15" s="624"/>
      <c r="DN15" s="624"/>
      <c r="DO15" s="624"/>
      <c r="DP15" s="625"/>
      <c r="DQ15" s="632">
        <v>774867</v>
      </c>
      <c r="DR15" s="624"/>
      <c r="DS15" s="624"/>
      <c r="DT15" s="624"/>
      <c r="DU15" s="624"/>
      <c r="DV15" s="624"/>
      <c r="DW15" s="624"/>
      <c r="DX15" s="624"/>
      <c r="DY15" s="624"/>
      <c r="DZ15" s="624"/>
      <c r="EA15" s="624"/>
      <c r="EB15" s="624"/>
      <c r="EC15" s="633"/>
    </row>
    <row r="16" spans="2:143" ht="11.25" customHeight="1" x14ac:dyDescent="0.2">
      <c r="B16" s="620" t="s">
        <v>266</v>
      </c>
      <c r="C16" s="621"/>
      <c r="D16" s="621"/>
      <c r="E16" s="621"/>
      <c r="F16" s="621"/>
      <c r="G16" s="621"/>
      <c r="H16" s="621"/>
      <c r="I16" s="621"/>
      <c r="J16" s="621"/>
      <c r="K16" s="621"/>
      <c r="L16" s="621"/>
      <c r="M16" s="621"/>
      <c r="N16" s="621"/>
      <c r="O16" s="621"/>
      <c r="P16" s="621"/>
      <c r="Q16" s="622"/>
      <c r="R16" s="623">
        <v>14785</v>
      </c>
      <c r="S16" s="624"/>
      <c r="T16" s="624"/>
      <c r="U16" s="624"/>
      <c r="V16" s="624"/>
      <c r="W16" s="624"/>
      <c r="X16" s="624"/>
      <c r="Y16" s="625"/>
      <c r="Z16" s="626">
        <v>0.1</v>
      </c>
      <c r="AA16" s="626"/>
      <c r="AB16" s="626"/>
      <c r="AC16" s="626"/>
      <c r="AD16" s="627">
        <v>14785</v>
      </c>
      <c r="AE16" s="627"/>
      <c r="AF16" s="627"/>
      <c r="AG16" s="627"/>
      <c r="AH16" s="627"/>
      <c r="AI16" s="627"/>
      <c r="AJ16" s="627"/>
      <c r="AK16" s="627"/>
      <c r="AL16" s="628">
        <v>0.3</v>
      </c>
      <c r="AM16" s="629"/>
      <c r="AN16" s="629"/>
      <c r="AO16" s="630"/>
      <c r="AP16" s="620" t="s">
        <v>267</v>
      </c>
      <c r="AQ16" s="621"/>
      <c r="AR16" s="621"/>
      <c r="AS16" s="621"/>
      <c r="AT16" s="621"/>
      <c r="AU16" s="621"/>
      <c r="AV16" s="621"/>
      <c r="AW16" s="621"/>
      <c r="AX16" s="621"/>
      <c r="AY16" s="621"/>
      <c r="AZ16" s="621"/>
      <c r="BA16" s="621"/>
      <c r="BB16" s="621"/>
      <c r="BC16" s="621"/>
      <c r="BD16" s="621"/>
      <c r="BE16" s="621"/>
      <c r="BF16" s="622"/>
      <c r="BG16" s="623" t="s">
        <v>239</v>
      </c>
      <c r="BH16" s="624"/>
      <c r="BI16" s="624"/>
      <c r="BJ16" s="624"/>
      <c r="BK16" s="624"/>
      <c r="BL16" s="624"/>
      <c r="BM16" s="624"/>
      <c r="BN16" s="625"/>
      <c r="BO16" s="626" t="s">
        <v>243</v>
      </c>
      <c r="BP16" s="626"/>
      <c r="BQ16" s="626"/>
      <c r="BR16" s="626"/>
      <c r="BS16" s="627" t="s">
        <v>130</v>
      </c>
      <c r="BT16" s="627"/>
      <c r="BU16" s="627"/>
      <c r="BV16" s="627"/>
      <c r="BW16" s="627"/>
      <c r="BX16" s="627"/>
      <c r="BY16" s="627"/>
      <c r="BZ16" s="627"/>
      <c r="CA16" s="627"/>
      <c r="CB16" s="631"/>
      <c r="CD16" s="620" t="s">
        <v>268</v>
      </c>
      <c r="CE16" s="621"/>
      <c r="CF16" s="621"/>
      <c r="CG16" s="621"/>
      <c r="CH16" s="621"/>
      <c r="CI16" s="621"/>
      <c r="CJ16" s="621"/>
      <c r="CK16" s="621"/>
      <c r="CL16" s="621"/>
      <c r="CM16" s="621"/>
      <c r="CN16" s="621"/>
      <c r="CO16" s="621"/>
      <c r="CP16" s="621"/>
      <c r="CQ16" s="622"/>
      <c r="CR16" s="623">
        <v>486389</v>
      </c>
      <c r="CS16" s="624"/>
      <c r="CT16" s="624"/>
      <c r="CU16" s="624"/>
      <c r="CV16" s="624"/>
      <c r="CW16" s="624"/>
      <c r="CX16" s="624"/>
      <c r="CY16" s="625"/>
      <c r="CZ16" s="626">
        <v>4.9000000000000004</v>
      </c>
      <c r="DA16" s="626"/>
      <c r="DB16" s="626"/>
      <c r="DC16" s="626"/>
      <c r="DD16" s="632" t="s">
        <v>239</v>
      </c>
      <c r="DE16" s="624"/>
      <c r="DF16" s="624"/>
      <c r="DG16" s="624"/>
      <c r="DH16" s="624"/>
      <c r="DI16" s="624"/>
      <c r="DJ16" s="624"/>
      <c r="DK16" s="624"/>
      <c r="DL16" s="624"/>
      <c r="DM16" s="624"/>
      <c r="DN16" s="624"/>
      <c r="DO16" s="624"/>
      <c r="DP16" s="625"/>
      <c r="DQ16" s="632">
        <v>270585</v>
      </c>
      <c r="DR16" s="624"/>
      <c r="DS16" s="624"/>
      <c r="DT16" s="624"/>
      <c r="DU16" s="624"/>
      <c r="DV16" s="624"/>
      <c r="DW16" s="624"/>
      <c r="DX16" s="624"/>
      <c r="DY16" s="624"/>
      <c r="DZ16" s="624"/>
      <c r="EA16" s="624"/>
      <c r="EB16" s="624"/>
      <c r="EC16" s="633"/>
    </row>
    <row r="17" spans="2:133" ht="11.25" customHeight="1" x14ac:dyDescent="0.2">
      <c r="B17" s="620" t="s">
        <v>269</v>
      </c>
      <c r="C17" s="621"/>
      <c r="D17" s="621"/>
      <c r="E17" s="621"/>
      <c r="F17" s="621"/>
      <c r="G17" s="621"/>
      <c r="H17" s="621"/>
      <c r="I17" s="621"/>
      <c r="J17" s="621"/>
      <c r="K17" s="621"/>
      <c r="L17" s="621"/>
      <c r="M17" s="621"/>
      <c r="N17" s="621"/>
      <c r="O17" s="621"/>
      <c r="P17" s="621"/>
      <c r="Q17" s="622"/>
      <c r="R17" s="623">
        <v>49587</v>
      </c>
      <c r="S17" s="624"/>
      <c r="T17" s="624"/>
      <c r="U17" s="624"/>
      <c r="V17" s="624"/>
      <c r="W17" s="624"/>
      <c r="X17" s="624"/>
      <c r="Y17" s="625"/>
      <c r="Z17" s="626">
        <v>0.5</v>
      </c>
      <c r="AA17" s="626"/>
      <c r="AB17" s="626"/>
      <c r="AC17" s="626"/>
      <c r="AD17" s="627">
        <v>49587</v>
      </c>
      <c r="AE17" s="627"/>
      <c r="AF17" s="627"/>
      <c r="AG17" s="627"/>
      <c r="AH17" s="627"/>
      <c r="AI17" s="627"/>
      <c r="AJ17" s="627"/>
      <c r="AK17" s="627"/>
      <c r="AL17" s="628">
        <v>0.9</v>
      </c>
      <c r="AM17" s="629"/>
      <c r="AN17" s="629"/>
      <c r="AO17" s="630"/>
      <c r="AP17" s="620" t="s">
        <v>270</v>
      </c>
      <c r="AQ17" s="621"/>
      <c r="AR17" s="621"/>
      <c r="AS17" s="621"/>
      <c r="AT17" s="621"/>
      <c r="AU17" s="621"/>
      <c r="AV17" s="621"/>
      <c r="AW17" s="621"/>
      <c r="AX17" s="621"/>
      <c r="AY17" s="621"/>
      <c r="AZ17" s="621"/>
      <c r="BA17" s="621"/>
      <c r="BB17" s="621"/>
      <c r="BC17" s="621"/>
      <c r="BD17" s="621"/>
      <c r="BE17" s="621"/>
      <c r="BF17" s="622"/>
      <c r="BG17" s="623" t="s">
        <v>130</v>
      </c>
      <c r="BH17" s="624"/>
      <c r="BI17" s="624"/>
      <c r="BJ17" s="624"/>
      <c r="BK17" s="624"/>
      <c r="BL17" s="624"/>
      <c r="BM17" s="624"/>
      <c r="BN17" s="625"/>
      <c r="BO17" s="626" t="s">
        <v>130</v>
      </c>
      <c r="BP17" s="626"/>
      <c r="BQ17" s="626"/>
      <c r="BR17" s="626"/>
      <c r="BS17" s="627" t="s">
        <v>243</v>
      </c>
      <c r="BT17" s="627"/>
      <c r="BU17" s="627"/>
      <c r="BV17" s="627"/>
      <c r="BW17" s="627"/>
      <c r="BX17" s="627"/>
      <c r="BY17" s="627"/>
      <c r="BZ17" s="627"/>
      <c r="CA17" s="627"/>
      <c r="CB17" s="631"/>
      <c r="CD17" s="620" t="s">
        <v>271</v>
      </c>
      <c r="CE17" s="621"/>
      <c r="CF17" s="621"/>
      <c r="CG17" s="621"/>
      <c r="CH17" s="621"/>
      <c r="CI17" s="621"/>
      <c r="CJ17" s="621"/>
      <c r="CK17" s="621"/>
      <c r="CL17" s="621"/>
      <c r="CM17" s="621"/>
      <c r="CN17" s="621"/>
      <c r="CO17" s="621"/>
      <c r="CP17" s="621"/>
      <c r="CQ17" s="622"/>
      <c r="CR17" s="623">
        <v>897703</v>
      </c>
      <c r="CS17" s="624"/>
      <c r="CT17" s="624"/>
      <c r="CU17" s="624"/>
      <c r="CV17" s="624"/>
      <c r="CW17" s="624"/>
      <c r="CX17" s="624"/>
      <c r="CY17" s="625"/>
      <c r="CZ17" s="626">
        <v>9</v>
      </c>
      <c r="DA17" s="626"/>
      <c r="DB17" s="626"/>
      <c r="DC17" s="626"/>
      <c r="DD17" s="632" t="s">
        <v>176</v>
      </c>
      <c r="DE17" s="624"/>
      <c r="DF17" s="624"/>
      <c r="DG17" s="624"/>
      <c r="DH17" s="624"/>
      <c r="DI17" s="624"/>
      <c r="DJ17" s="624"/>
      <c r="DK17" s="624"/>
      <c r="DL17" s="624"/>
      <c r="DM17" s="624"/>
      <c r="DN17" s="624"/>
      <c r="DO17" s="624"/>
      <c r="DP17" s="625"/>
      <c r="DQ17" s="632">
        <v>888946</v>
      </c>
      <c r="DR17" s="624"/>
      <c r="DS17" s="624"/>
      <c r="DT17" s="624"/>
      <c r="DU17" s="624"/>
      <c r="DV17" s="624"/>
      <c r="DW17" s="624"/>
      <c r="DX17" s="624"/>
      <c r="DY17" s="624"/>
      <c r="DZ17" s="624"/>
      <c r="EA17" s="624"/>
      <c r="EB17" s="624"/>
      <c r="EC17" s="633"/>
    </row>
    <row r="18" spans="2:133" ht="11.25" customHeight="1" x14ac:dyDescent="0.2">
      <c r="B18" s="620" t="s">
        <v>272</v>
      </c>
      <c r="C18" s="621"/>
      <c r="D18" s="621"/>
      <c r="E18" s="621"/>
      <c r="F18" s="621"/>
      <c r="G18" s="621"/>
      <c r="H18" s="621"/>
      <c r="I18" s="621"/>
      <c r="J18" s="621"/>
      <c r="K18" s="621"/>
      <c r="L18" s="621"/>
      <c r="M18" s="621"/>
      <c r="N18" s="621"/>
      <c r="O18" s="621"/>
      <c r="P18" s="621"/>
      <c r="Q18" s="622"/>
      <c r="R18" s="623">
        <v>19670</v>
      </c>
      <c r="S18" s="624"/>
      <c r="T18" s="624"/>
      <c r="U18" s="624"/>
      <c r="V18" s="624"/>
      <c r="W18" s="624"/>
      <c r="X18" s="624"/>
      <c r="Y18" s="625"/>
      <c r="Z18" s="626">
        <v>0.2</v>
      </c>
      <c r="AA18" s="626"/>
      <c r="AB18" s="626"/>
      <c r="AC18" s="626"/>
      <c r="AD18" s="627">
        <v>19670</v>
      </c>
      <c r="AE18" s="627"/>
      <c r="AF18" s="627"/>
      <c r="AG18" s="627"/>
      <c r="AH18" s="627"/>
      <c r="AI18" s="627"/>
      <c r="AJ18" s="627"/>
      <c r="AK18" s="627"/>
      <c r="AL18" s="628">
        <v>0.4</v>
      </c>
      <c r="AM18" s="629"/>
      <c r="AN18" s="629"/>
      <c r="AO18" s="630"/>
      <c r="AP18" s="620" t="s">
        <v>273</v>
      </c>
      <c r="AQ18" s="621"/>
      <c r="AR18" s="621"/>
      <c r="AS18" s="621"/>
      <c r="AT18" s="621"/>
      <c r="AU18" s="621"/>
      <c r="AV18" s="621"/>
      <c r="AW18" s="621"/>
      <c r="AX18" s="621"/>
      <c r="AY18" s="621"/>
      <c r="AZ18" s="621"/>
      <c r="BA18" s="621"/>
      <c r="BB18" s="621"/>
      <c r="BC18" s="621"/>
      <c r="BD18" s="621"/>
      <c r="BE18" s="621"/>
      <c r="BF18" s="622"/>
      <c r="BG18" s="623" t="s">
        <v>130</v>
      </c>
      <c r="BH18" s="624"/>
      <c r="BI18" s="624"/>
      <c r="BJ18" s="624"/>
      <c r="BK18" s="624"/>
      <c r="BL18" s="624"/>
      <c r="BM18" s="624"/>
      <c r="BN18" s="625"/>
      <c r="BO18" s="626" t="s">
        <v>130</v>
      </c>
      <c r="BP18" s="626"/>
      <c r="BQ18" s="626"/>
      <c r="BR18" s="626"/>
      <c r="BS18" s="627" t="s">
        <v>176</v>
      </c>
      <c r="BT18" s="627"/>
      <c r="BU18" s="627"/>
      <c r="BV18" s="627"/>
      <c r="BW18" s="627"/>
      <c r="BX18" s="627"/>
      <c r="BY18" s="627"/>
      <c r="BZ18" s="627"/>
      <c r="CA18" s="627"/>
      <c r="CB18" s="631"/>
      <c r="CD18" s="620" t="s">
        <v>274</v>
      </c>
      <c r="CE18" s="621"/>
      <c r="CF18" s="621"/>
      <c r="CG18" s="621"/>
      <c r="CH18" s="621"/>
      <c r="CI18" s="621"/>
      <c r="CJ18" s="621"/>
      <c r="CK18" s="621"/>
      <c r="CL18" s="621"/>
      <c r="CM18" s="621"/>
      <c r="CN18" s="621"/>
      <c r="CO18" s="621"/>
      <c r="CP18" s="621"/>
      <c r="CQ18" s="622"/>
      <c r="CR18" s="623" t="s">
        <v>130</v>
      </c>
      <c r="CS18" s="624"/>
      <c r="CT18" s="624"/>
      <c r="CU18" s="624"/>
      <c r="CV18" s="624"/>
      <c r="CW18" s="624"/>
      <c r="CX18" s="624"/>
      <c r="CY18" s="625"/>
      <c r="CZ18" s="626" t="s">
        <v>239</v>
      </c>
      <c r="DA18" s="626"/>
      <c r="DB18" s="626"/>
      <c r="DC18" s="626"/>
      <c r="DD18" s="632" t="s">
        <v>239</v>
      </c>
      <c r="DE18" s="624"/>
      <c r="DF18" s="624"/>
      <c r="DG18" s="624"/>
      <c r="DH18" s="624"/>
      <c r="DI18" s="624"/>
      <c r="DJ18" s="624"/>
      <c r="DK18" s="624"/>
      <c r="DL18" s="624"/>
      <c r="DM18" s="624"/>
      <c r="DN18" s="624"/>
      <c r="DO18" s="624"/>
      <c r="DP18" s="625"/>
      <c r="DQ18" s="632" t="s">
        <v>243</v>
      </c>
      <c r="DR18" s="624"/>
      <c r="DS18" s="624"/>
      <c r="DT18" s="624"/>
      <c r="DU18" s="624"/>
      <c r="DV18" s="624"/>
      <c r="DW18" s="624"/>
      <c r="DX18" s="624"/>
      <c r="DY18" s="624"/>
      <c r="DZ18" s="624"/>
      <c r="EA18" s="624"/>
      <c r="EB18" s="624"/>
      <c r="EC18" s="633"/>
    </row>
    <row r="19" spans="2:133" ht="11.25" customHeight="1" x14ac:dyDescent="0.2">
      <c r="B19" s="620" t="s">
        <v>275</v>
      </c>
      <c r="C19" s="621"/>
      <c r="D19" s="621"/>
      <c r="E19" s="621"/>
      <c r="F19" s="621"/>
      <c r="G19" s="621"/>
      <c r="H19" s="621"/>
      <c r="I19" s="621"/>
      <c r="J19" s="621"/>
      <c r="K19" s="621"/>
      <c r="L19" s="621"/>
      <c r="M19" s="621"/>
      <c r="N19" s="621"/>
      <c r="O19" s="621"/>
      <c r="P19" s="621"/>
      <c r="Q19" s="622"/>
      <c r="R19" s="623">
        <v>18239</v>
      </c>
      <c r="S19" s="624"/>
      <c r="T19" s="624"/>
      <c r="U19" s="624"/>
      <c r="V19" s="624"/>
      <c r="W19" s="624"/>
      <c r="X19" s="624"/>
      <c r="Y19" s="625"/>
      <c r="Z19" s="626">
        <v>0.2</v>
      </c>
      <c r="AA19" s="626"/>
      <c r="AB19" s="626"/>
      <c r="AC19" s="626"/>
      <c r="AD19" s="627">
        <v>18239</v>
      </c>
      <c r="AE19" s="627"/>
      <c r="AF19" s="627"/>
      <c r="AG19" s="627"/>
      <c r="AH19" s="627"/>
      <c r="AI19" s="627"/>
      <c r="AJ19" s="627"/>
      <c r="AK19" s="627"/>
      <c r="AL19" s="628">
        <v>0.3</v>
      </c>
      <c r="AM19" s="629"/>
      <c r="AN19" s="629"/>
      <c r="AO19" s="630"/>
      <c r="AP19" s="620" t="s">
        <v>276</v>
      </c>
      <c r="AQ19" s="621"/>
      <c r="AR19" s="621"/>
      <c r="AS19" s="621"/>
      <c r="AT19" s="621"/>
      <c r="AU19" s="621"/>
      <c r="AV19" s="621"/>
      <c r="AW19" s="621"/>
      <c r="AX19" s="621"/>
      <c r="AY19" s="621"/>
      <c r="AZ19" s="621"/>
      <c r="BA19" s="621"/>
      <c r="BB19" s="621"/>
      <c r="BC19" s="621"/>
      <c r="BD19" s="621"/>
      <c r="BE19" s="621"/>
      <c r="BF19" s="622"/>
      <c r="BG19" s="623">
        <v>47801</v>
      </c>
      <c r="BH19" s="624"/>
      <c r="BI19" s="624"/>
      <c r="BJ19" s="624"/>
      <c r="BK19" s="624"/>
      <c r="BL19" s="624"/>
      <c r="BM19" s="624"/>
      <c r="BN19" s="625"/>
      <c r="BO19" s="626">
        <v>1.9</v>
      </c>
      <c r="BP19" s="626"/>
      <c r="BQ19" s="626"/>
      <c r="BR19" s="626"/>
      <c r="BS19" s="627" t="s">
        <v>130</v>
      </c>
      <c r="BT19" s="627"/>
      <c r="BU19" s="627"/>
      <c r="BV19" s="627"/>
      <c r="BW19" s="627"/>
      <c r="BX19" s="627"/>
      <c r="BY19" s="627"/>
      <c r="BZ19" s="627"/>
      <c r="CA19" s="627"/>
      <c r="CB19" s="631"/>
      <c r="CD19" s="620" t="s">
        <v>277</v>
      </c>
      <c r="CE19" s="621"/>
      <c r="CF19" s="621"/>
      <c r="CG19" s="621"/>
      <c r="CH19" s="621"/>
      <c r="CI19" s="621"/>
      <c r="CJ19" s="621"/>
      <c r="CK19" s="621"/>
      <c r="CL19" s="621"/>
      <c r="CM19" s="621"/>
      <c r="CN19" s="621"/>
      <c r="CO19" s="621"/>
      <c r="CP19" s="621"/>
      <c r="CQ19" s="622"/>
      <c r="CR19" s="623" t="s">
        <v>176</v>
      </c>
      <c r="CS19" s="624"/>
      <c r="CT19" s="624"/>
      <c r="CU19" s="624"/>
      <c r="CV19" s="624"/>
      <c r="CW19" s="624"/>
      <c r="CX19" s="624"/>
      <c r="CY19" s="625"/>
      <c r="CZ19" s="626" t="s">
        <v>176</v>
      </c>
      <c r="DA19" s="626"/>
      <c r="DB19" s="626"/>
      <c r="DC19" s="626"/>
      <c r="DD19" s="632" t="s">
        <v>130</v>
      </c>
      <c r="DE19" s="624"/>
      <c r="DF19" s="624"/>
      <c r="DG19" s="624"/>
      <c r="DH19" s="624"/>
      <c r="DI19" s="624"/>
      <c r="DJ19" s="624"/>
      <c r="DK19" s="624"/>
      <c r="DL19" s="624"/>
      <c r="DM19" s="624"/>
      <c r="DN19" s="624"/>
      <c r="DO19" s="624"/>
      <c r="DP19" s="625"/>
      <c r="DQ19" s="632" t="s">
        <v>176</v>
      </c>
      <c r="DR19" s="624"/>
      <c r="DS19" s="624"/>
      <c r="DT19" s="624"/>
      <c r="DU19" s="624"/>
      <c r="DV19" s="624"/>
      <c r="DW19" s="624"/>
      <c r="DX19" s="624"/>
      <c r="DY19" s="624"/>
      <c r="DZ19" s="624"/>
      <c r="EA19" s="624"/>
      <c r="EB19" s="624"/>
      <c r="EC19" s="633"/>
    </row>
    <row r="20" spans="2:133" ht="11.25" customHeight="1" x14ac:dyDescent="0.2">
      <c r="B20" s="636" t="s">
        <v>278</v>
      </c>
      <c r="C20" s="637"/>
      <c r="D20" s="637"/>
      <c r="E20" s="637"/>
      <c r="F20" s="637"/>
      <c r="G20" s="637"/>
      <c r="H20" s="637"/>
      <c r="I20" s="637"/>
      <c r="J20" s="637"/>
      <c r="K20" s="637"/>
      <c r="L20" s="637"/>
      <c r="M20" s="637"/>
      <c r="N20" s="637"/>
      <c r="O20" s="637"/>
      <c r="P20" s="637"/>
      <c r="Q20" s="638"/>
      <c r="R20" s="623">
        <v>1431</v>
      </c>
      <c r="S20" s="624"/>
      <c r="T20" s="624"/>
      <c r="U20" s="624"/>
      <c r="V20" s="624"/>
      <c r="W20" s="624"/>
      <c r="X20" s="624"/>
      <c r="Y20" s="625"/>
      <c r="Z20" s="626">
        <v>0</v>
      </c>
      <c r="AA20" s="626"/>
      <c r="AB20" s="626"/>
      <c r="AC20" s="626"/>
      <c r="AD20" s="627">
        <v>1431</v>
      </c>
      <c r="AE20" s="627"/>
      <c r="AF20" s="627"/>
      <c r="AG20" s="627"/>
      <c r="AH20" s="627"/>
      <c r="AI20" s="627"/>
      <c r="AJ20" s="627"/>
      <c r="AK20" s="627"/>
      <c r="AL20" s="628">
        <v>0</v>
      </c>
      <c r="AM20" s="629"/>
      <c r="AN20" s="629"/>
      <c r="AO20" s="630"/>
      <c r="AP20" s="620" t="s">
        <v>279</v>
      </c>
      <c r="AQ20" s="621"/>
      <c r="AR20" s="621"/>
      <c r="AS20" s="621"/>
      <c r="AT20" s="621"/>
      <c r="AU20" s="621"/>
      <c r="AV20" s="621"/>
      <c r="AW20" s="621"/>
      <c r="AX20" s="621"/>
      <c r="AY20" s="621"/>
      <c r="AZ20" s="621"/>
      <c r="BA20" s="621"/>
      <c r="BB20" s="621"/>
      <c r="BC20" s="621"/>
      <c r="BD20" s="621"/>
      <c r="BE20" s="621"/>
      <c r="BF20" s="622"/>
      <c r="BG20" s="623">
        <v>47801</v>
      </c>
      <c r="BH20" s="624"/>
      <c r="BI20" s="624"/>
      <c r="BJ20" s="624"/>
      <c r="BK20" s="624"/>
      <c r="BL20" s="624"/>
      <c r="BM20" s="624"/>
      <c r="BN20" s="625"/>
      <c r="BO20" s="626">
        <v>1.9</v>
      </c>
      <c r="BP20" s="626"/>
      <c r="BQ20" s="626"/>
      <c r="BR20" s="626"/>
      <c r="BS20" s="627" t="s">
        <v>176</v>
      </c>
      <c r="BT20" s="627"/>
      <c r="BU20" s="627"/>
      <c r="BV20" s="627"/>
      <c r="BW20" s="627"/>
      <c r="BX20" s="627"/>
      <c r="BY20" s="627"/>
      <c r="BZ20" s="627"/>
      <c r="CA20" s="627"/>
      <c r="CB20" s="631"/>
      <c r="CD20" s="620" t="s">
        <v>280</v>
      </c>
      <c r="CE20" s="621"/>
      <c r="CF20" s="621"/>
      <c r="CG20" s="621"/>
      <c r="CH20" s="621"/>
      <c r="CI20" s="621"/>
      <c r="CJ20" s="621"/>
      <c r="CK20" s="621"/>
      <c r="CL20" s="621"/>
      <c r="CM20" s="621"/>
      <c r="CN20" s="621"/>
      <c r="CO20" s="621"/>
      <c r="CP20" s="621"/>
      <c r="CQ20" s="622"/>
      <c r="CR20" s="623">
        <v>9930548</v>
      </c>
      <c r="CS20" s="624"/>
      <c r="CT20" s="624"/>
      <c r="CU20" s="624"/>
      <c r="CV20" s="624"/>
      <c r="CW20" s="624"/>
      <c r="CX20" s="624"/>
      <c r="CY20" s="625"/>
      <c r="CZ20" s="626">
        <v>100</v>
      </c>
      <c r="DA20" s="626"/>
      <c r="DB20" s="626"/>
      <c r="DC20" s="626"/>
      <c r="DD20" s="632">
        <v>980748</v>
      </c>
      <c r="DE20" s="624"/>
      <c r="DF20" s="624"/>
      <c r="DG20" s="624"/>
      <c r="DH20" s="624"/>
      <c r="DI20" s="624"/>
      <c r="DJ20" s="624"/>
      <c r="DK20" s="624"/>
      <c r="DL20" s="624"/>
      <c r="DM20" s="624"/>
      <c r="DN20" s="624"/>
      <c r="DO20" s="624"/>
      <c r="DP20" s="625"/>
      <c r="DQ20" s="632">
        <v>6596739</v>
      </c>
      <c r="DR20" s="624"/>
      <c r="DS20" s="624"/>
      <c r="DT20" s="624"/>
      <c r="DU20" s="624"/>
      <c r="DV20" s="624"/>
      <c r="DW20" s="624"/>
      <c r="DX20" s="624"/>
      <c r="DY20" s="624"/>
      <c r="DZ20" s="624"/>
      <c r="EA20" s="624"/>
      <c r="EB20" s="624"/>
      <c r="EC20" s="633"/>
    </row>
    <row r="21" spans="2:133" ht="11.25" customHeight="1" x14ac:dyDescent="0.2">
      <c r="B21" s="620" t="s">
        <v>281</v>
      </c>
      <c r="C21" s="621"/>
      <c r="D21" s="621"/>
      <c r="E21" s="621"/>
      <c r="F21" s="621"/>
      <c r="G21" s="621"/>
      <c r="H21" s="621"/>
      <c r="I21" s="621"/>
      <c r="J21" s="621"/>
      <c r="K21" s="621"/>
      <c r="L21" s="621"/>
      <c r="M21" s="621"/>
      <c r="N21" s="621"/>
      <c r="O21" s="621"/>
      <c r="P21" s="621"/>
      <c r="Q21" s="622"/>
      <c r="R21" s="623">
        <v>2603385</v>
      </c>
      <c r="S21" s="624"/>
      <c r="T21" s="624"/>
      <c r="U21" s="624"/>
      <c r="V21" s="624"/>
      <c r="W21" s="624"/>
      <c r="X21" s="624"/>
      <c r="Y21" s="625"/>
      <c r="Z21" s="626">
        <v>24.3</v>
      </c>
      <c r="AA21" s="626"/>
      <c r="AB21" s="626"/>
      <c r="AC21" s="626"/>
      <c r="AD21" s="627">
        <v>2157227</v>
      </c>
      <c r="AE21" s="627"/>
      <c r="AF21" s="627"/>
      <c r="AG21" s="627"/>
      <c r="AH21" s="627"/>
      <c r="AI21" s="627"/>
      <c r="AJ21" s="627"/>
      <c r="AK21" s="627"/>
      <c r="AL21" s="628">
        <v>40</v>
      </c>
      <c r="AM21" s="629"/>
      <c r="AN21" s="629"/>
      <c r="AO21" s="630"/>
      <c r="AP21" s="620" t="s">
        <v>282</v>
      </c>
      <c r="AQ21" s="639"/>
      <c r="AR21" s="639"/>
      <c r="AS21" s="639"/>
      <c r="AT21" s="639"/>
      <c r="AU21" s="639"/>
      <c r="AV21" s="639"/>
      <c r="AW21" s="639"/>
      <c r="AX21" s="639"/>
      <c r="AY21" s="639"/>
      <c r="AZ21" s="639"/>
      <c r="BA21" s="639"/>
      <c r="BB21" s="639"/>
      <c r="BC21" s="639"/>
      <c r="BD21" s="639"/>
      <c r="BE21" s="639"/>
      <c r="BF21" s="640"/>
      <c r="BG21" s="623" t="s">
        <v>243</v>
      </c>
      <c r="BH21" s="624"/>
      <c r="BI21" s="624"/>
      <c r="BJ21" s="624"/>
      <c r="BK21" s="624"/>
      <c r="BL21" s="624"/>
      <c r="BM21" s="624"/>
      <c r="BN21" s="625"/>
      <c r="BO21" s="626" t="s">
        <v>176</v>
      </c>
      <c r="BP21" s="626"/>
      <c r="BQ21" s="626"/>
      <c r="BR21" s="626"/>
      <c r="BS21" s="627" t="s">
        <v>243</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283</v>
      </c>
      <c r="C22" s="621"/>
      <c r="D22" s="621"/>
      <c r="E22" s="621"/>
      <c r="F22" s="621"/>
      <c r="G22" s="621"/>
      <c r="H22" s="621"/>
      <c r="I22" s="621"/>
      <c r="J22" s="621"/>
      <c r="K22" s="621"/>
      <c r="L22" s="621"/>
      <c r="M22" s="621"/>
      <c r="N22" s="621"/>
      <c r="O22" s="621"/>
      <c r="P22" s="621"/>
      <c r="Q22" s="622"/>
      <c r="R22" s="623">
        <v>2157227</v>
      </c>
      <c r="S22" s="624"/>
      <c r="T22" s="624"/>
      <c r="U22" s="624"/>
      <c r="V22" s="624"/>
      <c r="W22" s="624"/>
      <c r="X22" s="624"/>
      <c r="Y22" s="625"/>
      <c r="Z22" s="626">
        <v>20.100000000000001</v>
      </c>
      <c r="AA22" s="626"/>
      <c r="AB22" s="626"/>
      <c r="AC22" s="626"/>
      <c r="AD22" s="627">
        <v>2157227</v>
      </c>
      <c r="AE22" s="627"/>
      <c r="AF22" s="627"/>
      <c r="AG22" s="627"/>
      <c r="AH22" s="627"/>
      <c r="AI22" s="627"/>
      <c r="AJ22" s="627"/>
      <c r="AK22" s="627"/>
      <c r="AL22" s="628">
        <v>40</v>
      </c>
      <c r="AM22" s="629"/>
      <c r="AN22" s="629"/>
      <c r="AO22" s="630"/>
      <c r="AP22" s="620" t="s">
        <v>284</v>
      </c>
      <c r="AQ22" s="639"/>
      <c r="AR22" s="639"/>
      <c r="AS22" s="639"/>
      <c r="AT22" s="639"/>
      <c r="AU22" s="639"/>
      <c r="AV22" s="639"/>
      <c r="AW22" s="639"/>
      <c r="AX22" s="639"/>
      <c r="AY22" s="639"/>
      <c r="AZ22" s="639"/>
      <c r="BA22" s="639"/>
      <c r="BB22" s="639"/>
      <c r="BC22" s="639"/>
      <c r="BD22" s="639"/>
      <c r="BE22" s="639"/>
      <c r="BF22" s="640"/>
      <c r="BG22" s="623" t="s">
        <v>130</v>
      </c>
      <c r="BH22" s="624"/>
      <c r="BI22" s="624"/>
      <c r="BJ22" s="624"/>
      <c r="BK22" s="624"/>
      <c r="BL22" s="624"/>
      <c r="BM22" s="624"/>
      <c r="BN22" s="625"/>
      <c r="BO22" s="626" t="s">
        <v>239</v>
      </c>
      <c r="BP22" s="626"/>
      <c r="BQ22" s="626"/>
      <c r="BR22" s="626"/>
      <c r="BS22" s="627" t="s">
        <v>176</v>
      </c>
      <c r="BT22" s="627"/>
      <c r="BU22" s="627"/>
      <c r="BV22" s="627"/>
      <c r="BW22" s="627"/>
      <c r="BX22" s="627"/>
      <c r="BY22" s="627"/>
      <c r="BZ22" s="627"/>
      <c r="CA22" s="627"/>
      <c r="CB22" s="631"/>
      <c r="CD22" s="605" t="s">
        <v>285</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286</v>
      </c>
      <c r="C23" s="621"/>
      <c r="D23" s="621"/>
      <c r="E23" s="621"/>
      <c r="F23" s="621"/>
      <c r="G23" s="621"/>
      <c r="H23" s="621"/>
      <c r="I23" s="621"/>
      <c r="J23" s="621"/>
      <c r="K23" s="621"/>
      <c r="L23" s="621"/>
      <c r="M23" s="621"/>
      <c r="N23" s="621"/>
      <c r="O23" s="621"/>
      <c r="P23" s="621"/>
      <c r="Q23" s="622"/>
      <c r="R23" s="623">
        <v>446158</v>
      </c>
      <c r="S23" s="624"/>
      <c r="T23" s="624"/>
      <c r="U23" s="624"/>
      <c r="V23" s="624"/>
      <c r="W23" s="624"/>
      <c r="X23" s="624"/>
      <c r="Y23" s="625"/>
      <c r="Z23" s="626">
        <v>4.2</v>
      </c>
      <c r="AA23" s="626"/>
      <c r="AB23" s="626"/>
      <c r="AC23" s="626"/>
      <c r="AD23" s="627" t="s">
        <v>130</v>
      </c>
      <c r="AE23" s="627"/>
      <c r="AF23" s="627"/>
      <c r="AG23" s="627"/>
      <c r="AH23" s="627"/>
      <c r="AI23" s="627"/>
      <c r="AJ23" s="627"/>
      <c r="AK23" s="627"/>
      <c r="AL23" s="628" t="s">
        <v>130</v>
      </c>
      <c r="AM23" s="629"/>
      <c r="AN23" s="629"/>
      <c r="AO23" s="630"/>
      <c r="AP23" s="620" t="s">
        <v>287</v>
      </c>
      <c r="AQ23" s="639"/>
      <c r="AR23" s="639"/>
      <c r="AS23" s="639"/>
      <c r="AT23" s="639"/>
      <c r="AU23" s="639"/>
      <c r="AV23" s="639"/>
      <c r="AW23" s="639"/>
      <c r="AX23" s="639"/>
      <c r="AY23" s="639"/>
      <c r="AZ23" s="639"/>
      <c r="BA23" s="639"/>
      <c r="BB23" s="639"/>
      <c r="BC23" s="639"/>
      <c r="BD23" s="639"/>
      <c r="BE23" s="639"/>
      <c r="BF23" s="640"/>
      <c r="BG23" s="623">
        <v>47801</v>
      </c>
      <c r="BH23" s="624"/>
      <c r="BI23" s="624"/>
      <c r="BJ23" s="624"/>
      <c r="BK23" s="624"/>
      <c r="BL23" s="624"/>
      <c r="BM23" s="624"/>
      <c r="BN23" s="625"/>
      <c r="BO23" s="626">
        <v>1.9</v>
      </c>
      <c r="BP23" s="626"/>
      <c r="BQ23" s="626"/>
      <c r="BR23" s="626"/>
      <c r="BS23" s="627" t="s">
        <v>130</v>
      </c>
      <c r="BT23" s="627"/>
      <c r="BU23" s="627"/>
      <c r="BV23" s="627"/>
      <c r="BW23" s="627"/>
      <c r="BX23" s="627"/>
      <c r="BY23" s="627"/>
      <c r="BZ23" s="627"/>
      <c r="CA23" s="627"/>
      <c r="CB23" s="631"/>
      <c r="CD23" s="605" t="s">
        <v>225</v>
      </c>
      <c r="CE23" s="606"/>
      <c r="CF23" s="606"/>
      <c r="CG23" s="606"/>
      <c r="CH23" s="606"/>
      <c r="CI23" s="606"/>
      <c r="CJ23" s="606"/>
      <c r="CK23" s="606"/>
      <c r="CL23" s="606"/>
      <c r="CM23" s="606"/>
      <c r="CN23" s="606"/>
      <c r="CO23" s="606"/>
      <c r="CP23" s="606"/>
      <c r="CQ23" s="607"/>
      <c r="CR23" s="605" t="s">
        <v>288</v>
      </c>
      <c r="CS23" s="606"/>
      <c r="CT23" s="606"/>
      <c r="CU23" s="606"/>
      <c r="CV23" s="606"/>
      <c r="CW23" s="606"/>
      <c r="CX23" s="606"/>
      <c r="CY23" s="607"/>
      <c r="CZ23" s="605" t="s">
        <v>289</v>
      </c>
      <c r="DA23" s="606"/>
      <c r="DB23" s="606"/>
      <c r="DC23" s="607"/>
      <c r="DD23" s="605" t="s">
        <v>290</v>
      </c>
      <c r="DE23" s="606"/>
      <c r="DF23" s="606"/>
      <c r="DG23" s="606"/>
      <c r="DH23" s="606"/>
      <c r="DI23" s="606"/>
      <c r="DJ23" s="606"/>
      <c r="DK23" s="607"/>
      <c r="DL23" s="650" t="s">
        <v>291</v>
      </c>
      <c r="DM23" s="651"/>
      <c r="DN23" s="651"/>
      <c r="DO23" s="651"/>
      <c r="DP23" s="651"/>
      <c r="DQ23" s="651"/>
      <c r="DR23" s="651"/>
      <c r="DS23" s="651"/>
      <c r="DT23" s="651"/>
      <c r="DU23" s="651"/>
      <c r="DV23" s="652"/>
      <c r="DW23" s="605" t="s">
        <v>292</v>
      </c>
      <c r="DX23" s="606"/>
      <c r="DY23" s="606"/>
      <c r="DZ23" s="606"/>
      <c r="EA23" s="606"/>
      <c r="EB23" s="606"/>
      <c r="EC23" s="607"/>
    </row>
    <row r="24" spans="2:133" ht="11.25" customHeight="1" x14ac:dyDescent="0.2">
      <c r="B24" s="620" t="s">
        <v>293</v>
      </c>
      <c r="C24" s="621"/>
      <c r="D24" s="621"/>
      <c r="E24" s="621"/>
      <c r="F24" s="621"/>
      <c r="G24" s="621"/>
      <c r="H24" s="621"/>
      <c r="I24" s="621"/>
      <c r="J24" s="621"/>
      <c r="K24" s="621"/>
      <c r="L24" s="621"/>
      <c r="M24" s="621"/>
      <c r="N24" s="621"/>
      <c r="O24" s="621"/>
      <c r="P24" s="621"/>
      <c r="Q24" s="622"/>
      <c r="R24" s="623" t="s">
        <v>176</v>
      </c>
      <c r="S24" s="624"/>
      <c r="T24" s="624"/>
      <c r="U24" s="624"/>
      <c r="V24" s="624"/>
      <c r="W24" s="624"/>
      <c r="X24" s="624"/>
      <c r="Y24" s="625"/>
      <c r="Z24" s="626" t="s">
        <v>243</v>
      </c>
      <c r="AA24" s="626"/>
      <c r="AB24" s="626"/>
      <c r="AC24" s="626"/>
      <c r="AD24" s="627" t="s">
        <v>130</v>
      </c>
      <c r="AE24" s="627"/>
      <c r="AF24" s="627"/>
      <c r="AG24" s="627"/>
      <c r="AH24" s="627"/>
      <c r="AI24" s="627"/>
      <c r="AJ24" s="627"/>
      <c r="AK24" s="627"/>
      <c r="AL24" s="628" t="s">
        <v>130</v>
      </c>
      <c r="AM24" s="629"/>
      <c r="AN24" s="629"/>
      <c r="AO24" s="630"/>
      <c r="AP24" s="620" t="s">
        <v>294</v>
      </c>
      <c r="AQ24" s="639"/>
      <c r="AR24" s="639"/>
      <c r="AS24" s="639"/>
      <c r="AT24" s="639"/>
      <c r="AU24" s="639"/>
      <c r="AV24" s="639"/>
      <c r="AW24" s="639"/>
      <c r="AX24" s="639"/>
      <c r="AY24" s="639"/>
      <c r="AZ24" s="639"/>
      <c r="BA24" s="639"/>
      <c r="BB24" s="639"/>
      <c r="BC24" s="639"/>
      <c r="BD24" s="639"/>
      <c r="BE24" s="639"/>
      <c r="BF24" s="640"/>
      <c r="BG24" s="623" t="s">
        <v>130</v>
      </c>
      <c r="BH24" s="624"/>
      <c r="BI24" s="624"/>
      <c r="BJ24" s="624"/>
      <c r="BK24" s="624"/>
      <c r="BL24" s="624"/>
      <c r="BM24" s="624"/>
      <c r="BN24" s="625"/>
      <c r="BO24" s="626" t="s">
        <v>176</v>
      </c>
      <c r="BP24" s="626"/>
      <c r="BQ24" s="626"/>
      <c r="BR24" s="626"/>
      <c r="BS24" s="627" t="s">
        <v>130</v>
      </c>
      <c r="BT24" s="627"/>
      <c r="BU24" s="627"/>
      <c r="BV24" s="627"/>
      <c r="BW24" s="627"/>
      <c r="BX24" s="627"/>
      <c r="BY24" s="627"/>
      <c r="BZ24" s="627"/>
      <c r="CA24" s="627"/>
      <c r="CB24" s="631"/>
      <c r="CD24" s="609" t="s">
        <v>295</v>
      </c>
      <c r="CE24" s="610"/>
      <c r="CF24" s="610"/>
      <c r="CG24" s="610"/>
      <c r="CH24" s="610"/>
      <c r="CI24" s="610"/>
      <c r="CJ24" s="610"/>
      <c r="CK24" s="610"/>
      <c r="CL24" s="610"/>
      <c r="CM24" s="610"/>
      <c r="CN24" s="610"/>
      <c r="CO24" s="610"/>
      <c r="CP24" s="610"/>
      <c r="CQ24" s="611"/>
      <c r="CR24" s="612">
        <v>3587301</v>
      </c>
      <c r="CS24" s="613"/>
      <c r="CT24" s="613"/>
      <c r="CU24" s="613"/>
      <c r="CV24" s="613"/>
      <c r="CW24" s="613"/>
      <c r="CX24" s="613"/>
      <c r="CY24" s="614"/>
      <c r="CZ24" s="617">
        <v>36.1</v>
      </c>
      <c r="DA24" s="618"/>
      <c r="DB24" s="618"/>
      <c r="DC24" s="634"/>
      <c r="DD24" s="653">
        <v>2558036</v>
      </c>
      <c r="DE24" s="613"/>
      <c r="DF24" s="613"/>
      <c r="DG24" s="613"/>
      <c r="DH24" s="613"/>
      <c r="DI24" s="613"/>
      <c r="DJ24" s="613"/>
      <c r="DK24" s="614"/>
      <c r="DL24" s="653">
        <v>2328424</v>
      </c>
      <c r="DM24" s="613"/>
      <c r="DN24" s="613"/>
      <c r="DO24" s="613"/>
      <c r="DP24" s="613"/>
      <c r="DQ24" s="613"/>
      <c r="DR24" s="613"/>
      <c r="DS24" s="613"/>
      <c r="DT24" s="613"/>
      <c r="DU24" s="613"/>
      <c r="DV24" s="614"/>
      <c r="DW24" s="617">
        <v>42.4</v>
      </c>
      <c r="DX24" s="618"/>
      <c r="DY24" s="618"/>
      <c r="DZ24" s="618"/>
      <c r="EA24" s="618"/>
      <c r="EB24" s="618"/>
      <c r="EC24" s="619"/>
    </row>
    <row r="25" spans="2:133" ht="11.25" customHeight="1" x14ac:dyDescent="0.2">
      <c r="B25" s="620" t="s">
        <v>296</v>
      </c>
      <c r="C25" s="621"/>
      <c r="D25" s="621"/>
      <c r="E25" s="621"/>
      <c r="F25" s="621"/>
      <c r="G25" s="621"/>
      <c r="H25" s="621"/>
      <c r="I25" s="621"/>
      <c r="J25" s="621"/>
      <c r="K25" s="621"/>
      <c r="L25" s="621"/>
      <c r="M25" s="621"/>
      <c r="N25" s="621"/>
      <c r="O25" s="621"/>
      <c r="P25" s="621"/>
      <c r="Q25" s="622"/>
      <c r="R25" s="623">
        <v>5874892</v>
      </c>
      <c r="S25" s="624"/>
      <c r="T25" s="624"/>
      <c r="U25" s="624"/>
      <c r="V25" s="624"/>
      <c r="W25" s="624"/>
      <c r="X25" s="624"/>
      <c r="Y25" s="625"/>
      <c r="Z25" s="626">
        <v>54.8</v>
      </c>
      <c r="AA25" s="626"/>
      <c r="AB25" s="626"/>
      <c r="AC25" s="626"/>
      <c r="AD25" s="627">
        <v>5380933</v>
      </c>
      <c r="AE25" s="627"/>
      <c r="AF25" s="627"/>
      <c r="AG25" s="627"/>
      <c r="AH25" s="627"/>
      <c r="AI25" s="627"/>
      <c r="AJ25" s="627"/>
      <c r="AK25" s="627"/>
      <c r="AL25" s="628">
        <v>99.8</v>
      </c>
      <c r="AM25" s="629"/>
      <c r="AN25" s="629"/>
      <c r="AO25" s="630"/>
      <c r="AP25" s="620" t="s">
        <v>297</v>
      </c>
      <c r="AQ25" s="639"/>
      <c r="AR25" s="639"/>
      <c r="AS25" s="639"/>
      <c r="AT25" s="639"/>
      <c r="AU25" s="639"/>
      <c r="AV25" s="639"/>
      <c r="AW25" s="639"/>
      <c r="AX25" s="639"/>
      <c r="AY25" s="639"/>
      <c r="AZ25" s="639"/>
      <c r="BA25" s="639"/>
      <c r="BB25" s="639"/>
      <c r="BC25" s="639"/>
      <c r="BD25" s="639"/>
      <c r="BE25" s="639"/>
      <c r="BF25" s="640"/>
      <c r="BG25" s="623" t="s">
        <v>239</v>
      </c>
      <c r="BH25" s="624"/>
      <c r="BI25" s="624"/>
      <c r="BJ25" s="624"/>
      <c r="BK25" s="624"/>
      <c r="BL25" s="624"/>
      <c r="BM25" s="624"/>
      <c r="BN25" s="625"/>
      <c r="BO25" s="626" t="s">
        <v>130</v>
      </c>
      <c r="BP25" s="626"/>
      <c r="BQ25" s="626"/>
      <c r="BR25" s="626"/>
      <c r="BS25" s="627" t="s">
        <v>239</v>
      </c>
      <c r="BT25" s="627"/>
      <c r="BU25" s="627"/>
      <c r="BV25" s="627"/>
      <c r="BW25" s="627"/>
      <c r="BX25" s="627"/>
      <c r="BY25" s="627"/>
      <c r="BZ25" s="627"/>
      <c r="CA25" s="627"/>
      <c r="CB25" s="631"/>
      <c r="CD25" s="620" t="s">
        <v>298</v>
      </c>
      <c r="CE25" s="621"/>
      <c r="CF25" s="621"/>
      <c r="CG25" s="621"/>
      <c r="CH25" s="621"/>
      <c r="CI25" s="621"/>
      <c r="CJ25" s="621"/>
      <c r="CK25" s="621"/>
      <c r="CL25" s="621"/>
      <c r="CM25" s="621"/>
      <c r="CN25" s="621"/>
      <c r="CO25" s="621"/>
      <c r="CP25" s="621"/>
      <c r="CQ25" s="622"/>
      <c r="CR25" s="623">
        <v>1401666</v>
      </c>
      <c r="CS25" s="654"/>
      <c r="CT25" s="654"/>
      <c r="CU25" s="654"/>
      <c r="CV25" s="654"/>
      <c r="CW25" s="654"/>
      <c r="CX25" s="654"/>
      <c r="CY25" s="655"/>
      <c r="CZ25" s="628">
        <v>14.1</v>
      </c>
      <c r="DA25" s="656"/>
      <c r="DB25" s="656"/>
      <c r="DC25" s="658"/>
      <c r="DD25" s="632">
        <v>1299382</v>
      </c>
      <c r="DE25" s="654"/>
      <c r="DF25" s="654"/>
      <c r="DG25" s="654"/>
      <c r="DH25" s="654"/>
      <c r="DI25" s="654"/>
      <c r="DJ25" s="654"/>
      <c r="DK25" s="655"/>
      <c r="DL25" s="632">
        <v>1138171</v>
      </c>
      <c r="DM25" s="654"/>
      <c r="DN25" s="654"/>
      <c r="DO25" s="654"/>
      <c r="DP25" s="654"/>
      <c r="DQ25" s="654"/>
      <c r="DR25" s="654"/>
      <c r="DS25" s="654"/>
      <c r="DT25" s="654"/>
      <c r="DU25" s="654"/>
      <c r="DV25" s="655"/>
      <c r="DW25" s="628">
        <v>20.7</v>
      </c>
      <c r="DX25" s="656"/>
      <c r="DY25" s="656"/>
      <c r="DZ25" s="656"/>
      <c r="EA25" s="656"/>
      <c r="EB25" s="656"/>
      <c r="EC25" s="657"/>
    </row>
    <row r="26" spans="2:133" ht="11.25" customHeight="1" x14ac:dyDescent="0.2">
      <c r="B26" s="620" t="s">
        <v>299</v>
      </c>
      <c r="C26" s="621"/>
      <c r="D26" s="621"/>
      <c r="E26" s="621"/>
      <c r="F26" s="621"/>
      <c r="G26" s="621"/>
      <c r="H26" s="621"/>
      <c r="I26" s="621"/>
      <c r="J26" s="621"/>
      <c r="K26" s="621"/>
      <c r="L26" s="621"/>
      <c r="M26" s="621"/>
      <c r="N26" s="621"/>
      <c r="O26" s="621"/>
      <c r="P26" s="621"/>
      <c r="Q26" s="622"/>
      <c r="R26" s="623">
        <v>2180</v>
      </c>
      <c r="S26" s="624"/>
      <c r="T26" s="624"/>
      <c r="U26" s="624"/>
      <c r="V26" s="624"/>
      <c r="W26" s="624"/>
      <c r="X26" s="624"/>
      <c r="Y26" s="625"/>
      <c r="Z26" s="626">
        <v>0</v>
      </c>
      <c r="AA26" s="626"/>
      <c r="AB26" s="626"/>
      <c r="AC26" s="626"/>
      <c r="AD26" s="627">
        <v>2180</v>
      </c>
      <c r="AE26" s="627"/>
      <c r="AF26" s="627"/>
      <c r="AG26" s="627"/>
      <c r="AH26" s="627"/>
      <c r="AI26" s="627"/>
      <c r="AJ26" s="627"/>
      <c r="AK26" s="627"/>
      <c r="AL26" s="628">
        <v>0</v>
      </c>
      <c r="AM26" s="629"/>
      <c r="AN26" s="629"/>
      <c r="AO26" s="630"/>
      <c r="AP26" s="620" t="s">
        <v>300</v>
      </c>
      <c r="AQ26" s="639"/>
      <c r="AR26" s="639"/>
      <c r="AS26" s="639"/>
      <c r="AT26" s="639"/>
      <c r="AU26" s="639"/>
      <c r="AV26" s="639"/>
      <c r="AW26" s="639"/>
      <c r="AX26" s="639"/>
      <c r="AY26" s="639"/>
      <c r="AZ26" s="639"/>
      <c r="BA26" s="639"/>
      <c r="BB26" s="639"/>
      <c r="BC26" s="639"/>
      <c r="BD26" s="639"/>
      <c r="BE26" s="639"/>
      <c r="BF26" s="640"/>
      <c r="BG26" s="623" t="s">
        <v>176</v>
      </c>
      <c r="BH26" s="624"/>
      <c r="BI26" s="624"/>
      <c r="BJ26" s="624"/>
      <c r="BK26" s="624"/>
      <c r="BL26" s="624"/>
      <c r="BM26" s="624"/>
      <c r="BN26" s="625"/>
      <c r="BO26" s="626" t="s">
        <v>239</v>
      </c>
      <c r="BP26" s="626"/>
      <c r="BQ26" s="626"/>
      <c r="BR26" s="626"/>
      <c r="BS26" s="627" t="s">
        <v>130</v>
      </c>
      <c r="BT26" s="627"/>
      <c r="BU26" s="627"/>
      <c r="BV26" s="627"/>
      <c r="BW26" s="627"/>
      <c r="BX26" s="627"/>
      <c r="BY26" s="627"/>
      <c r="BZ26" s="627"/>
      <c r="CA26" s="627"/>
      <c r="CB26" s="631"/>
      <c r="CD26" s="620" t="s">
        <v>301</v>
      </c>
      <c r="CE26" s="621"/>
      <c r="CF26" s="621"/>
      <c r="CG26" s="621"/>
      <c r="CH26" s="621"/>
      <c r="CI26" s="621"/>
      <c r="CJ26" s="621"/>
      <c r="CK26" s="621"/>
      <c r="CL26" s="621"/>
      <c r="CM26" s="621"/>
      <c r="CN26" s="621"/>
      <c r="CO26" s="621"/>
      <c r="CP26" s="621"/>
      <c r="CQ26" s="622"/>
      <c r="CR26" s="623">
        <v>805229</v>
      </c>
      <c r="CS26" s="624"/>
      <c r="CT26" s="624"/>
      <c r="CU26" s="624"/>
      <c r="CV26" s="624"/>
      <c r="CW26" s="624"/>
      <c r="CX26" s="624"/>
      <c r="CY26" s="625"/>
      <c r="CZ26" s="628">
        <v>8.1</v>
      </c>
      <c r="DA26" s="656"/>
      <c r="DB26" s="656"/>
      <c r="DC26" s="658"/>
      <c r="DD26" s="632">
        <v>751459</v>
      </c>
      <c r="DE26" s="624"/>
      <c r="DF26" s="624"/>
      <c r="DG26" s="624"/>
      <c r="DH26" s="624"/>
      <c r="DI26" s="624"/>
      <c r="DJ26" s="624"/>
      <c r="DK26" s="625"/>
      <c r="DL26" s="632" t="s">
        <v>239</v>
      </c>
      <c r="DM26" s="624"/>
      <c r="DN26" s="624"/>
      <c r="DO26" s="624"/>
      <c r="DP26" s="624"/>
      <c r="DQ26" s="624"/>
      <c r="DR26" s="624"/>
      <c r="DS26" s="624"/>
      <c r="DT26" s="624"/>
      <c r="DU26" s="624"/>
      <c r="DV26" s="625"/>
      <c r="DW26" s="628" t="s">
        <v>130</v>
      </c>
      <c r="DX26" s="656"/>
      <c r="DY26" s="656"/>
      <c r="DZ26" s="656"/>
      <c r="EA26" s="656"/>
      <c r="EB26" s="656"/>
      <c r="EC26" s="657"/>
    </row>
    <row r="27" spans="2:133" ht="11.25" customHeight="1" x14ac:dyDescent="0.2">
      <c r="B27" s="620" t="s">
        <v>302</v>
      </c>
      <c r="C27" s="621"/>
      <c r="D27" s="621"/>
      <c r="E27" s="621"/>
      <c r="F27" s="621"/>
      <c r="G27" s="621"/>
      <c r="H27" s="621"/>
      <c r="I27" s="621"/>
      <c r="J27" s="621"/>
      <c r="K27" s="621"/>
      <c r="L27" s="621"/>
      <c r="M27" s="621"/>
      <c r="N27" s="621"/>
      <c r="O27" s="621"/>
      <c r="P27" s="621"/>
      <c r="Q27" s="622"/>
      <c r="R27" s="623">
        <v>43380</v>
      </c>
      <c r="S27" s="624"/>
      <c r="T27" s="624"/>
      <c r="U27" s="624"/>
      <c r="V27" s="624"/>
      <c r="W27" s="624"/>
      <c r="X27" s="624"/>
      <c r="Y27" s="625"/>
      <c r="Z27" s="626">
        <v>0.4</v>
      </c>
      <c r="AA27" s="626"/>
      <c r="AB27" s="626"/>
      <c r="AC27" s="626"/>
      <c r="AD27" s="627" t="s">
        <v>130</v>
      </c>
      <c r="AE27" s="627"/>
      <c r="AF27" s="627"/>
      <c r="AG27" s="627"/>
      <c r="AH27" s="627"/>
      <c r="AI27" s="627"/>
      <c r="AJ27" s="627"/>
      <c r="AK27" s="627"/>
      <c r="AL27" s="628" t="s">
        <v>130</v>
      </c>
      <c r="AM27" s="629"/>
      <c r="AN27" s="629"/>
      <c r="AO27" s="630"/>
      <c r="AP27" s="620" t="s">
        <v>303</v>
      </c>
      <c r="AQ27" s="621"/>
      <c r="AR27" s="621"/>
      <c r="AS27" s="621"/>
      <c r="AT27" s="621"/>
      <c r="AU27" s="621"/>
      <c r="AV27" s="621"/>
      <c r="AW27" s="621"/>
      <c r="AX27" s="621"/>
      <c r="AY27" s="621"/>
      <c r="AZ27" s="621"/>
      <c r="BA27" s="621"/>
      <c r="BB27" s="621"/>
      <c r="BC27" s="621"/>
      <c r="BD27" s="621"/>
      <c r="BE27" s="621"/>
      <c r="BF27" s="622"/>
      <c r="BG27" s="623">
        <v>2505416</v>
      </c>
      <c r="BH27" s="624"/>
      <c r="BI27" s="624"/>
      <c r="BJ27" s="624"/>
      <c r="BK27" s="624"/>
      <c r="BL27" s="624"/>
      <c r="BM27" s="624"/>
      <c r="BN27" s="625"/>
      <c r="BO27" s="626">
        <v>100</v>
      </c>
      <c r="BP27" s="626"/>
      <c r="BQ27" s="626"/>
      <c r="BR27" s="626"/>
      <c r="BS27" s="627" t="s">
        <v>176</v>
      </c>
      <c r="BT27" s="627"/>
      <c r="BU27" s="627"/>
      <c r="BV27" s="627"/>
      <c r="BW27" s="627"/>
      <c r="BX27" s="627"/>
      <c r="BY27" s="627"/>
      <c r="BZ27" s="627"/>
      <c r="CA27" s="627"/>
      <c r="CB27" s="631"/>
      <c r="CD27" s="620" t="s">
        <v>304</v>
      </c>
      <c r="CE27" s="621"/>
      <c r="CF27" s="621"/>
      <c r="CG27" s="621"/>
      <c r="CH27" s="621"/>
      <c r="CI27" s="621"/>
      <c r="CJ27" s="621"/>
      <c r="CK27" s="621"/>
      <c r="CL27" s="621"/>
      <c r="CM27" s="621"/>
      <c r="CN27" s="621"/>
      <c r="CO27" s="621"/>
      <c r="CP27" s="621"/>
      <c r="CQ27" s="622"/>
      <c r="CR27" s="623">
        <v>1287963</v>
      </c>
      <c r="CS27" s="654"/>
      <c r="CT27" s="654"/>
      <c r="CU27" s="654"/>
      <c r="CV27" s="654"/>
      <c r="CW27" s="654"/>
      <c r="CX27" s="654"/>
      <c r="CY27" s="655"/>
      <c r="CZ27" s="628">
        <v>13</v>
      </c>
      <c r="DA27" s="656"/>
      <c r="DB27" s="656"/>
      <c r="DC27" s="658"/>
      <c r="DD27" s="632">
        <v>369739</v>
      </c>
      <c r="DE27" s="654"/>
      <c r="DF27" s="654"/>
      <c r="DG27" s="654"/>
      <c r="DH27" s="654"/>
      <c r="DI27" s="654"/>
      <c r="DJ27" s="654"/>
      <c r="DK27" s="655"/>
      <c r="DL27" s="632">
        <v>301338</v>
      </c>
      <c r="DM27" s="654"/>
      <c r="DN27" s="654"/>
      <c r="DO27" s="654"/>
      <c r="DP27" s="654"/>
      <c r="DQ27" s="654"/>
      <c r="DR27" s="654"/>
      <c r="DS27" s="654"/>
      <c r="DT27" s="654"/>
      <c r="DU27" s="654"/>
      <c r="DV27" s="655"/>
      <c r="DW27" s="628">
        <v>5.5</v>
      </c>
      <c r="DX27" s="656"/>
      <c r="DY27" s="656"/>
      <c r="DZ27" s="656"/>
      <c r="EA27" s="656"/>
      <c r="EB27" s="656"/>
      <c r="EC27" s="657"/>
    </row>
    <row r="28" spans="2:133" ht="11.25" customHeight="1" x14ac:dyDescent="0.2">
      <c r="B28" s="620" t="s">
        <v>305</v>
      </c>
      <c r="C28" s="621"/>
      <c r="D28" s="621"/>
      <c r="E28" s="621"/>
      <c r="F28" s="621"/>
      <c r="G28" s="621"/>
      <c r="H28" s="621"/>
      <c r="I28" s="621"/>
      <c r="J28" s="621"/>
      <c r="K28" s="621"/>
      <c r="L28" s="621"/>
      <c r="M28" s="621"/>
      <c r="N28" s="621"/>
      <c r="O28" s="621"/>
      <c r="P28" s="621"/>
      <c r="Q28" s="622"/>
      <c r="R28" s="623">
        <v>48731</v>
      </c>
      <c r="S28" s="624"/>
      <c r="T28" s="624"/>
      <c r="U28" s="624"/>
      <c r="V28" s="624"/>
      <c r="W28" s="624"/>
      <c r="X28" s="624"/>
      <c r="Y28" s="625"/>
      <c r="Z28" s="626">
        <v>0.5</v>
      </c>
      <c r="AA28" s="626"/>
      <c r="AB28" s="626"/>
      <c r="AC28" s="626"/>
      <c r="AD28" s="627">
        <v>7271</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306</v>
      </c>
      <c r="CE28" s="621"/>
      <c r="CF28" s="621"/>
      <c r="CG28" s="621"/>
      <c r="CH28" s="621"/>
      <c r="CI28" s="621"/>
      <c r="CJ28" s="621"/>
      <c r="CK28" s="621"/>
      <c r="CL28" s="621"/>
      <c r="CM28" s="621"/>
      <c r="CN28" s="621"/>
      <c r="CO28" s="621"/>
      <c r="CP28" s="621"/>
      <c r="CQ28" s="622"/>
      <c r="CR28" s="623">
        <v>897672</v>
      </c>
      <c r="CS28" s="624"/>
      <c r="CT28" s="624"/>
      <c r="CU28" s="624"/>
      <c r="CV28" s="624"/>
      <c r="CW28" s="624"/>
      <c r="CX28" s="624"/>
      <c r="CY28" s="625"/>
      <c r="CZ28" s="628">
        <v>9</v>
      </c>
      <c r="DA28" s="656"/>
      <c r="DB28" s="656"/>
      <c r="DC28" s="658"/>
      <c r="DD28" s="632">
        <v>888915</v>
      </c>
      <c r="DE28" s="624"/>
      <c r="DF28" s="624"/>
      <c r="DG28" s="624"/>
      <c r="DH28" s="624"/>
      <c r="DI28" s="624"/>
      <c r="DJ28" s="624"/>
      <c r="DK28" s="625"/>
      <c r="DL28" s="632">
        <v>888915</v>
      </c>
      <c r="DM28" s="624"/>
      <c r="DN28" s="624"/>
      <c r="DO28" s="624"/>
      <c r="DP28" s="624"/>
      <c r="DQ28" s="624"/>
      <c r="DR28" s="624"/>
      <c r="DS28" s="624"/>
      <c r="DT28" s="624"/>
      <c r="DU28" s="624"/>
      <c r="DV28" s="625"/>
      <c r="DW28" s="628">
        <v>16.2</v>
      </c>
      <c r="DX28" s="656"/>
      <c r="DY28" s="656"/>
      <c r="DZ28" s="656"/>
      <c r="EA28" s="656"/>
      <c r="EB28" s="656"/>
      <c r="EC28" s="657"/>
    </row>
    <row r="29" spans="2:133" ht="11.25" customHeight="1" x14ac:dyDescent="0.2">
      <c r="B29" s="620" t="s">
        <v>307</v>
      </c>
      <c r="C29" s="621"/>
      <c r="D29" s="621"/>
      <c r="E29" s="621"/>
      <c r="F29" s="621"/>
      <c r="G29" s="621"/>
      <c r="H29" s="621"/>
      <c r="I29" s="621"/>
      <c r="J29" s="621"/>
      <c r="K29" s="621"/>
      <c r="L29" s="621"/>
      <c r="M29" s="621"/>
      <c r="N29" s="621"/>
      <c r="O29" s="621"/>
      <c r="P29" s="621"/>
      <c r="Q29" s="622"/>
      <c r="R29" s="623">
        <v>8988</v>
      </c>
      <c r="S29" s="624"/>
      <c r="T29" s="624"/>
      <c r="U29" s="624"/>
      <c r="V29" s="624"/>
      <c r="W29" s="624"/>
      <c r="X29" s="624"/>
      <c r="Y29" s="625"/>
      <c r="Z29" s="626">
        <v>0.1</v>
      </c>
      <c r="AA29" s="626"/>
      <c r="AB29" s="626"/>
      <c r="AC29" s="626"/>
      <c r="AD29" s="627" t="s">
        <v>130</v>
      </c>
      <c r="AE29" s="627"/>
      <c r="AF29" s="627"/>
      <c r="AG29" s="627"/>
      <c r="AH29" s="627"/>
      <c r="AI29" s="627"/>
      <c r="AJ29" s="627"/>
      <c r="AK29" s="627"/>
      <c r="AL29" s="628" t="s">
        <v>176</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308</v>
      </c>
      <c r="CE29" s="662"/>
      <c r="CF29" s="620" t="s">
        <v>72</v>
      </c>
      <c r="CG29" s="621"/>
      <c r="CH29" s="621"/>
      <c r="CI29" s="621"/>
      <c r="CJ29" s="621"/>
      <c r="CK29" s="621"/>
      <c r="CL29" s="621"/>
      <c r="CM29" s="621"/>
      <c r="CN29" s="621"/>
      <c r="CO29" s="621"/>
      <c r="CP29" s="621"/>
      <c r="CQ29" s="622"/>
      <c r="CR29" s="623">
        <v>897672</v>
      </c>
      <c r="CS29" s="654"/>
      <c r="CT29" s="654"/>
      <c r="CU29" s="654"/>
      <c r="CV29" s="654"/>
      <c r="CW29" s="654"/>
      <c r="CX29" s="654"/>
      <c r="CY29" s="655"/>
      <c r="CZ29" s="628">
        <v>9</v>
      </c>
      <c r="DA29" s="656"/>
      <c r="DB29" s="656"/>
      <c r="DC29" s="658"/>
      <c r="DD29" s="632">
        <v>888915</v>
      </c>
      <c r="DE29" s="654"/>
      <c r="DF29" s="654"/>
      <c r="DG29" s="654"/>
      <c r="DH29" s="654"/>
      <c r="DI29" s="654"/>
      <c r="DJ29" s="654"/>
      <c r="DK29" s="655"/>
      <c r="DL29" s="632">
        <v>888915</v>
      </c>
      <c r="DM29" s="654"/>
      <c r="DN29" s="654"/>
      <c r="DO29" s="654"/>
      <c r="DP29" s="654"/>
      <c r="DQ29" s="654"/>
      <c r="DR29" s="654"/>
      <c r="DS29" s="654"/>
      <c r="DT29" s="654"/>
      <c r="DU29" s="654"/>
      <c r="DV29" s="655"/>
      <c r="DW29" s="628">
        <v>16.2</v>
      </c>
      <c r="DX29" s="656"/>
      <c r="DY29" s="656"/>
      <c r="DZ29" s="656"/>
      <c r="EA29" s="656"/>
      <c r="EB29" s="656"/>
      <c r="EC29" s="657"/>
    </row>
    <row r="30" spans="2:133" ht="11.25" customHeight="1" x14ac:dyDescent="0.2">
      <c r="B30" s="620" t="s">
        <v>309</v>
      </c>
      <c r="C30" s="621"/>
      <c r="D30" s="621"/>
      <c r="E30" s="621"/>
      <c r="F30" s="621"/>
      <c r="G30" s="621"/>
      <c r="H30" s="621"/>
      <c r="I30" s="621"/>
      <c r="J30" s="621"/>
      <c r="K30" s="621"/>
      <c r="L30" s="621"/>
      <c r="M30" s="621"/>
      <c r="N30" s="621"/>
      <c r="O30" s="621"/>
      <c r="P30" s="621"/>
      <c r="Q30" s="622"/>
      <c r="R30" s="623">
        <v>1552623</v>
      </c>
      <c r="S30" s="624"/>
      <c r="T30" s="624"/>
      <c r="U30" s="624"/>
      <c r="V30" s="624"/>
      <c r="W30" s="624"/>
      <c r="X30" s="624"/>
      <c r="Y30" s="625"/>
      <c r="Z30" s="626">
        <v>14.5</v>
      </c>
      <c r="AA30" s="626"/>
      <c r="AB30" s="626"/>
      <c r="AC30" s="626"/>
      <c r="AD30" s="627" t="s">
        <v>176</v>
      </c>
      <c r="AE30" s="627"/>
      <c r="AF30" s="627"/>
      <c r="AG30" s="627"/>
      <c r="AH30" s="627"/>
      <c r="AI30" s="627"/>
      <c r="AJ30" s="627"/>
      <c r="AK30" s="627"/>
      <c r="AL30" s="628" t="s">
        <v>176</v>
      </c>
      <c r="AM30" s="629"/>
      <c r="AN30" s="629"/>
      <c r="AO30" s="630"/>
      <c r="AP30" s="605" t="s">
        <v>225</v>
      </c>
      <c r="AQ30" s="606"/>
      <c r="AR30" s="606"/>
      <c r="AS30" s="606"/>
      <c r="AT30" s="606"/>
      <c r="AU30" s="606"/>
      <c r="AV30" s="606"/>
      <c r="AW30" s="606"/>
      <c r="AX30" s="606"/>
      <c r="AY30" s="606"/>
      <c r="AZ30" s="606"/>
      <c r="BA30" s="606"/>
      <c r="BB30" s="606"/>
      <c r="BC30" s="606"/>
      <c r="BD30" s="606"/>
      <c r="BE30" s="606"/>
      <c r="BF30" s="607"/>
      <c r="BG30" s="605" t="s">
        <v>310</v>
      </c>
      <c r="BH30" s="659"/>
      <c r="BI30" s="659"/>
      <c r="BJ30" s="659"/>
      <c r="BK30" s="659"/>
      <c r="BL30" s="659"/>
      <c r="BM30" s="659"/>
      <c r="BN30" s="659"/>
      <c r="BO30" s="659"/>
      <c r="BP30" s="659"/>
      <c r="BQ30" s="660"/>
      <c r="BR30" s="605" t="s">
        <v>311</v>
      </c>
      <c r="BS30" s="659"/>
      <c r="BT30" s="659"/>
      <c r="BU30" s="659"/>
      <c r="BV30" s="659"/>
      <c r="BW30" s="659"/>
      <c r="BX30" s="659"/>
      <c r="BY30" s="659"/>
      <c r="BZ30" s="659"/>
      <c r="CA30" s="659"/>
      <c r="CB30" s="660"/>
      <c r="CD30" s="663"/>
      <c r="CE30" s="664"/>
      <c r="CF30" s="620" t="s">
        <v>312</v>
      </c>
      <c r="CG30" s="621"/>
      <c r="CH30" s="621"/>
      <c r="CI30" s="621"/>
      <c r="CJ30" s="621"/>
      <c r="CK30" s="621"/>
      <c r="CL30" s="621"/>
      <c r="CM30" s="621"/>
      <c r="CN30" s="621"/>
      <c r="CO30" s="621"/>
      <c r="CP30" s="621"/>
      <c r="CQ30" s="622"/>
      <c r="CR30" s="623">
        <v>870787</v>
      </c>
      <c r="CS30" s="624"/>
      <c r="CT30" s="624"/>
      <c r="CU30" s="624"/>
      <c r="CV30" s="624"/>
      <c r="CW30" s="624"/>
      <c r="CX30" s="624"/>
      <c r="CY30" s="625"/>
      <c r="CZ30" s="628">
        <v>8.8000000000000007</v>
      </c>
      <c r="DA30" s="656"/>
      <c r="DB30" s="656"/>
      <c r="DC30" s="658"/>
      <c r="DD30" s="632">
        <v>862030</v>
      </c>
      <c r="DE30" s="624"/>
      <c r="DF30" s="624"/>
      <c r="DG30" s="624"/>
      <c r="DH30" s="624"/>
      <c r="DI30" s="624"/>
      <c r="DJ30" s="624"/>
      <c r="DK30" s="625"/>
      <c r="DL30" s="632">
        <v>862030</v>
      </c>
      <c r="DM30" s="624"/>
      <c r="DN30" s="624"/>
      <c r="DO30" s="624"/>
      <c r="DP30" s="624"/>
      <c r="DQ30" s="624"/>
      <c r="DR30" s="624"/>
      <c r="DS30" s="624"/>
      <c r="DT30" s="624"/>
      <c r="DU30" s="624"/>
      <c r="DV30" s="625"/>
      <c r="DW30" s="628">
        <v>15.7</v>
      </c>
      <c r="DX30" s="656"/>
      <c r="DY30" s="656"/>
      <c r="DZ30" s="656"/>
      <c r="EA30" s="656"/>
      <c r="EB30" s="656"/>
      <c r="EC30" s="657"/>
    </row>
    <row r="31" spans="2:133" ht="11.25" customHeight="1" x14ac:dyDescent="0.2">
      <c r="B31" s="636" t="s">
        <v>313</v>
      </c>
      <c r="C31" s="637"/>
      <c r="D31" s="637"/>
      <c r="E31" s="637"/>
      <c r="F31" s="637"/>
      <c r="G31" s="637"/>
      <c r="H31" s="637"/>
      <c r="I31" s="637"/>
      <c r="J31" s="637"/>
      <c r="K31" s="637"/>
      <c r="L31" s="637"/>
      <c r="M31" s="637"/>
      <c r="N31" s="637"/>
      <c r="O31" s="637"/>
      <c r="P31" s="637"/>
      <c r="Q31" s="638"/>
      <c r="R31" s="623" t="s">
        <v>176</v>
      </c>
      <c r="S31" s="624"/>
      <c r="T31" s="624"/>
      <c r="U31" s="624"/>
      <c r="V31" s="624"/>
      <c r="W31" s="624"/>
      <c r="X31" s="624"/>
      <c r="Y31" s="625"/>
      <c r="Z31" s="626" t="s">
        <v>130</v>
      </c>
      <c r="AA31" s="626"/>
      <c r="AB31" s="626"/>
      <c r="AC31" s="626"/>
      <c r="AD31" s="627" t="s">
        <v>130</v>
      </c>
      <c r="AE31" s="627"/>
      <c r="AF31" s="627"/>
      <c r="AG31" s="627"/>
      <c r="AH31" s="627"/>
      <c r="AI31" s="627"/>
      <c r="AJ31" s="627"/>
      <c r="AK31" s="627"/>
      <c r="AL31" s="628" t="s">
        <v>239</v>
      </c>
      <c r="AM31" s="629"/>
      <c r="AN31" s="629"/>
      <c r="AO31" s="630"/>
      <c r="AP31" s="667" t="s">
        <v>314</v>
      </c>
      <c r="AQ31" s="668"/>
      <c r="AR31" s="668"/>
      <c r="AS31" s="668"/>
      <c r="AT31" s="673" t="s">
        <v>315</v>
      </c>
      <c r="AU31" s="218"/>
      <c r="AV31" s="218"/>
      <c r="AW31" s="218"/>
      <c r="AX31" s="609" t="s">
        <v>188</v>
      </c>
      <c r="AY31" s="610"/>
      <c r="AZ31" s="610"/>
      <c r="BA31" s="610"/>
      <c r="BB31" s="610"/>
      <c r="BC31" s="610"/>
      <c r="BD31" s="610"/>
      <c r="BE31" s="610"/>
      <c r="BF31" s="611"/>
      <c r="BG31" s="676">
        <v>99.7</v>
      </c>
      <c r="BH31" s="677"/>
      <c r="BI31" s="677"/>
      <c r="BJ31" s="677"/>
      <c r="BK31" s="677"/>
      <c r="BL31" s="677"/>
      <c r="BM31" s="618">
        <v>99.2</v>
      </c>
      <c r="BN31" s="677"/>
      <c r="BO31" s="677"/>
      <c r="BP31" s="677"/>
      <c r="BQ31" s="678"/>
      <c r="BR31" s="676">
        <v>99.8</v>
      </c>
      <c r="BS31" s="677"/>
      <c r="BT31" s="677"/>
      <c r="BU31" s="677"/>
      <c r="BV31" s="677"/>
      <c r="BW31" s="677"/>
      <c r="BX31" s="618">
        <v>99.2</v>
      </c>
      <c r="BY31" s="677"/>
      <c r="BZ31" s="677"/>
      <c r="CA31" s="677"/>
      <c r="CB31" s="678"/>
      <c r="CD31" s="663"/>
      <c r="CE31" s="664"/>
      <c r="CF31" s="620" t="s">
        <v>316</v>
      </c>
      <c r="CG31" s="621"/>
      <c r="CH31" s="621"/>
      <c r="CI31" s="621"/>
      <c r="CJ31" s="621"/>
      <c r="CK31" s="621"/>
      <c r="CL31" s="621"/>
      <c r="CM31" s="621"/>
      <c r="CN31" s="621"/>
      <c r="CO31" s="621"/>
      <c r="CP31" s="621"/>
      <c r="CQ31" s="622"/>
      <c r="CR31" s="623">
        <v>26885</v>
      </c>
      <c r="CS31" s="654"/>
      <c r="CT31" s="654"/>
      <c r="CU31" s="654"/>
      <c r="CV31" s="654"/>
      <c r="CW31" s="654"/>
      <c r="CX31" s="654"/>
      <c r="CY31" s="655"/>
      <c r="CZ31" s="628">
        <v>0.3</v>
      </c>
      <c r="DA31" s="656"/>
      <c r="DB31" s="656"/>
      <c r="DC31" s="658"/>
      <c r="DD31" s="632">
        <v>26885</v>
      </c>
      <c r="DE31" s="654"/>
      <c r="DF31" s="654"/>
      <c r="DG31" s="654"/>
      <c r="DH31" s="654"/>
      <c r="DI31" s="654"/>
      <c r="DJ31" s="654"/>
      <c r="DK31" s="655"/>
      <c r="DL31" s="632">
        <v>26885</v>
      </c>
      <c r="DM31" s="654"/>
      <c r="DN31" s="654"/>
      <c r="DO31" s="654"/>
      <c r="DP31" s="654"/>
      <c r="DQ31" s="654"/>
      <c r="DR31" s="654"/>
      <c r="DS31" s="654"/>
      <c r="DT31" s="654"/>
      <c r="DU31" s="654"/>
      <c r="DV31" s="655"/>
      <c r="DW31" s="628">
        <v>0.5</v>
      </c>
      <c r="DX31" s="656"/>
      <c r="DY31" s="656"/>
      <c r="DZ31" s="656"/>
      <c r="EA31" s="656"/>
      <c r="EB31" s="656"/>
      <c r="EC31" s="657"/>
    </row>
    <row r="32" spans="2:133" ht="11.25" customHeight="1" x14ac:dyDescent="0.2">
      <c r="B32" s="620" t="s">
        <v>317</v>
      </c>
      <c r="C32" s="621"/>
      <c r="D32" s="621"/>
      <c r="E32" s="621"/>
      <c r="F32" s="621"/>
      <c r="G32" s="621"/>
      <c r="H32" s="621"/>
      <c r="I32" s="621"/>
      <c r="J32" s="621"/>
      <c r="K32" s="621"/>
      <c r="L32" s="621"/>
      <c r="M32" s="621"/>
      <c r="N32" s="621"/>
      <c r="O32" s="621"/>
      <c r="P32" s="621"/>
      <c r="Q32" s="622"/>
      <c r="R32" s="623">
        <v>531030</v>
      </c>
      <c r="S32" s="624"/>
      <c r="T32" s="624"/>
      <c r="U32" s="624"/>
      <c r="V32" s="624"/>
      <c r="W32" s="624"/>
      <c r="X32" s="624"/>
      <c r="Y32" s="625"/>
      <c r="Z32" s="626">
        <v>5</v>
      </c>
      <c r="AA32" s="626"/>
      <c r="AB32" s="626"/>
      <c r="AC32" s="626"/>
      <c r="AD32" s="627" t="s">
        <v>243</v>
      </c>
      <c r="AE32" s="627"/>
      <c r="AF32" s="627"/>
      <c r="AG32" s="627"/>
      <c r="AH32" s="627"/>
      <c r="AI32" s="627"/>
      <c r="AJ32" s="627"/>
      <c r="AK32" s="627"/>
      <c r="AL32" s="628" t="s">
        <v>130</v>
      </c>
      <c r="AM32" s="629"/>
      <c r="AN32" s="629"/>
      <c r="AO32" s="630"/>
      <c r="AP32" s="669"/>
      <c r="AQ32" s="670"/>
      <c r="AR32" s="670"/>
      <c r="AS32" s="670"/>
      <c r="AT32" s="674"/>
      <c r="AU32" s="214" t="s">
        <v>318</v>
      </c>
      <c r="AX32" s="620" t="s">
        <v>319</v>
      </c>
      <c r="AY32" s="621"/>
      <c r="AZ32" s="621"/>
      <c r="BA32" s="621"/>
      <c r="BB32" s="621"/>
      <c r="BC32" s="621"/>
      <c r="BD32" s="621"/>
      <c r="BE32" s="621"/>
      <c r="BF32" s="622"/>
      <c r="BG32" s="679">
        <v>99.6</v>
      </c>
      <c r="BH32" s="654"/>
      <c r="BI32" s="654"/>
      <c r="BJ32" s="654"/>
      <c r="BK32" s="654"/>
      <c r="BL32" s="654"/>
      <c r="BM32" s="629">
        <v>98.8</v>
      </c>
      <c r="BN32" s="654"/>
      <c r="BO32" s="654"/>
      <c r="BP32" s="654"/>
      <c r="BQ32" s="680"/>
      <c r="BR32" s="679">
        <v>99.7</v>
      </c>
      <c r="BS32" s="654"/>
      <c r="BT32" s="654"/>
      <c r="BU32" s="654"/>
      <c r="BV32" s="654"/>
      <c r="BW32" s="654"/>
      <c r="BX32" s="629">
        <v>98.9</v>
      </c>
      <c r="BY32" s="654"/>
      <c r="BZ32" s="654"/>
      <c r="CA32" s="654"/>
      <c r="CB32" s="680"/>
      <c r="CD32" s="665"/>
      <c r="CE32" s="666"/>
      <c r="CF32" s="620" t="s">
        <v>320</v>
      </c>
      <c r="CG32" s="621"/>
      <c r="CH32" s="621"/>
      <c r="CI32" s="621"/>
      <c r="CJ32" s="621"/>
      <c r="CK32" s="621"/>
      <c r="CL32" s="621"/>
      <c r="CM32" s="621"/>
      <c r="CN32" s="621"/>
      <c r="CO32" s="621"/>
      <c r="CP32" s="621"/>
      <c r="CQ32" s="622"/>
      <c r="CR32" s="623" t="s">
        <v>176</v>
      </c>
      <c r="CS32" s="624"/>
      <c r="CT32" s="624"/>
      <c r="CU32" s="624"/>
      <c r="CV32" s="624"/>
      <c r="CW32" s="624"/>
      <c r="CX32" s="624"/>
      <c r="CY32" s="625"/>
      <c r="CZ32" s="628" t="s">
        <v>239</v>
      </c>
      <c r="DA32" s="656"/>
      <c r="DB32" s="656"/>
      <c r="DC32" s="658"/>
      <c r="DD32" s="632" t="s">
        <v>130</v>
      </c>
      <c r="DE32" s="624"/>
      <c r="DF32" s="624"/>
      <c r="DG32" s="624"/>
      <c r="DH32" s="624"/>
      <c r="DI32" s="624"/>
      <c r="DJ32" s="624"/>
      <c r="DK32" s="625"/>
      <c r="DL32" s="632" t="s">
        <v>176</v>
      </c>
      <c r="DM32" s="624"/>
      <c r="DN32" s="624"/>
      <c r="DO32" s="624"/>
      <c r="DP32" s="624"/>
      <c r="DQ32" s="624"/>
      <c r="DR32" s="624"/>
      <c r="DS32" s="624"/>
      <c r="DT32" s="624"/>
      <c r="DU32" s="624"/>
      <c r="DV32" s="625"/>
      <c r="DW32" s="628" t="s">
        <v>239</v>
      </c>
      <c r="DX32" s="656"/>
      <c r="DY32" s="656"/>
      <c r="DZ32" s="656"/>
      <c r="EA32" s="656"/>
      <c r="EB32" s="656"/>
      <c r="EC32" s="657"/>
    </row>
    <row r="33" spans="2:133" ht="11.25" customHeight="1" x14ac:dyDescent="0.2">
      <c r="B33" s="620" t="s">
        <v>321</v>
      </c>
      <c r="C33" s="621"/>
      <c r="D33" s="621"/>
      <c r="E33" s="621"/>
      <c r="F33" s="621"/>
      <c r="G33" s="621"/>
      <c r="H33" s="621"/>
      <c r="I33" s="621"/>
      <c r="J33" s="621"/>
      <c r="K33" s="621"/>
      <c r="L33" s="621"/>
      <c r="M33" s="621"/>
      <c r="N33" s="621"/>
      <c r="O33" s="621"/>
      <c r="P33" s="621"/>
      <c r="Q33" s="622"/>
      <c r="R33" s="623">
        <v>53785</v>
      </c>
      <c r="S33" s="624"/>
      <c r="T33" s="624"/>
      <c r="U33" s="624"/>
      <c r="V33" s="624"/>
      <c r="W33" s="624"/>
      <c r="X33" s="624"/>
      <c r="Y33" s="625"/>
      <c r="Z33" s="626">
        <v>0.5</v>
      </c>
      <c r="AA33" s="626"/>
      <c r="AB33" s="626"/>
      <c r="AC33" s="626"/>
      <c r="AD33" s="627" t="s">
        <v>176</v>
      </c>
      <c r="AE33" s="627"/>
      <c r="AF33" s="627"/>
      <c r="AG33" s="627"/>
      <c r="AH33" s="627"/>
      <c r="AI33" s="627"/>
      <c r="AJ33" s="627"/>
      <c r="AK33" s="627"/>
      <c r="AL33" s="628" t="s">
        <v>176</v>
      </c>
      <c r="AM33" s="629"/>
      <c r="AN33" s="629"/>
      <c r="AO33" s="630"/>
      <c r="AP33" s="671"/>
      <c r="AQ33" s="672"/>
      <c r="AR33" s="672"/>
      <c r="AS33" s="672"/>
      <c r="AT33" s="675"/>
      <c r="AU33" s="219"/>
      <c r="AV33" s="219"/>
      <c r="AW33" s="219"/>
      <c r="AX33" s="644" t="s">
        <v>322</v>
      </c>
      <c r="AY33" s="645"/>
      <c r="AZ33" s="645"/>
      <c r="BA33" s="645"/>
      <c r="BB33" s="645"/>
      <c r="BC33" s="645"/>
      <c r="BD33" s="645"/>
      <c r="BE33" s="645"/>
      <c r="BF33" s="646"/>
      <c r="BG33" s="681">
        <v>99.9</v>
      </c>
      <c r="BH33" s="682"/>
      <c r="BI33" s="682"/>
      <c r="BJ33" s="682"/>
      <c r="BK33" s="682"/>
      <c r="BL33" s="682"/>
      <c r="BM33" s="683">
        <v>99.4</v>
      </c>
      <c r="BN33" s="682"/>
      <c r="BO33" s="682"/>
      <c r="BP33" s="682"/>
      <c r="BQ33" s="684"/>
      <c r="BR33" s="681">
        <v>99.9</v>
      </c>
      <c r="BS33" s="682"/>
      <c r="BT33" s="682"/>
      <c r="BU33" s="682"/>
      <c r="BV33" s="682"/>
      <c r="BW33" s="682"/>
      <c r="BX33" s="683">
        <v>99.4</v>
      </c>
      <c r="BY33" s="682"/>
      <c r="BZ33" s="682"/>
      <c r="CA33" s="682"/>
      <c r="CB33" s="684"/>
      <c r="CD33" s="620" t="s">
        <v>323</v>
      </c>
      <c r="CE33" s="621"/>
      <c r="CF33" s="621"/>
      <c r="CG33" s="621"/>
      <c r="CH33" s="621"/>
      <c r="CI33" s="621"/>
      <c r="CJ33" s="621"/>
      <c r="CK33" s="621"/>
      <c r="CL33" s="621"/>
      <c r="CM33" s="621"/>
      <c r="CN33" s="621"/>
      <c r="CO33" s="621"/>
      <c r="CP33" s="621"/>
      <c r="CQ33" s="622"/>
      <c r="CR33" s="623">
        <v>4876110</v>
      </c>
      <c r="CS33" s="654"/>
      <c r="CT33" s="654"/>
      <c r="CU33" s="654"/>
      <c r="CV33" s="654"/>
      <c r="CW33" s="654"/>
      <c r="CX33" s="654"/>
      <c r="CY33" s="655"/>
      <c r="CZ33" s="628">
        <v>49.1</v>
      </c>
      <c r="DA33" s="656"/>
      <c r="DB33" s="656"/>
      <c r="DC33" s="658"/>
      <c r="DD33" s="632">
        <v>3594238</v>
      </c>
      <c r="DE33" s="654"/>
      <c r="DF33" s="654"/>
      <c r="DG33" s="654"/>
      <c r="DH33" s="654"/>
      <c r="DI33" s="654"/>
      <c r="DJ33" s="654"/>
      <c r="DK33" s="655"/>
      <c r="DL33" s="632">
        <v>2715063</v>
      </c>
      <c r="DM33" s="654"/>
      <c r="DN33" s="654"/>
      <c r="DO33" s="654"/>
      <c r="DP33" s="654"/>
      <c r="DQ33" s="654"/>
      <c r="DR33" s="654"/>
      <c r="DS33" s="654"/>
      <c r="DT33" s="654"/>
      <c r="DU33" s="654"/>
      <c r="DV33" s="655"/>
      <c r="DW33" s="628">
        <v>49.4</v>
      </c>
      <c r="DX33" s="656"/>
      <c r="DY33" s="656"/>
      <c r="DZ33" s="656"/>
      <c r="EA33" s="656"/>
      <c r="EB33" s="656"/>
      <c r="EC33" s="657"/>
    </row>
    <row r="34" spans="2:133" ht="11.25" customHeight="1" x14ac:dyDescent="0.2">
      <c r="B34" s="620" t="s">
        <v>324</v>
      </c>
      <c r="C34" s="621"/>
      <c r="D34" s="621"/>
      <c r="E34" s="621"/>
      <c r="F34" s="621"/>
      <c r="G34" s="621"/>
      <c r="H34" s="621"/>
      <c r="I34" s="621"/>
      <c r="J34" s="621"/>
      <c r="K34" s="621"/>
      <c r="L34" s="621"/>
      <c r="M34" s="621"/>
      <c r="N34" s="621"/>
      <c r="O34" s="621"/>
      <c r="P34" s="621"/>
      <c r="Q34" s="622"/>
      <c r="R34" s="623">
        <v>489473</v>
      </c>
      <c r="S34" s="624"/>
      <c r="T34" s="624"/>
      <c r="U34" s="624"/>
      <c r="V34" s="624"/>
      <c r="W34" s="624"/>
      <c r="X34" s="624"/>
      <c r="Y34" s="625"/>
      <c r="Z34" s="626">
        <v>4.5999999999999996</v>
      </c>
      <c r="AA34" s="626"/>
      <c r="AB34" s="626"/>
      <c r="AC34" s="626"/>
      <c r="AD34" s="627" t="s">
        <v>176</v>
      </c>
      <c r="AE34" s="627"/>
      <c r="AF34" s="627"/>
      <c r="AG34" s="627"/>
      <c r="AH34" s="627"/>
      <c r="AI34" s="627"/>
      <c r="AJ34" s="627"/>
      <c r="AK34" s="627"/>
      <c r="AL34" s="628" t="s">
        <v>239</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325</v>
      </c>
      <c r="CE34" s="621"/>
      <c r="CF34" s="621"/>
      <c r="CG34" s="621"/>
      <c r="CH34" s="621"/>
      <c r="CI34" s="621"/>
      <c r="CJ34" s="621"/>
      <c r="CK34" s="621"/>
      <c r="CL34" s="621"/>
      <c r="CM34" s="621"/>
      <c r="CN34" s="621"/>
      <c r="CO34" s="621"/>
      <c r="CP34" s="621"/>
      <c r="CQ34" s="622"/>
      <c r="CR34" s="623">
        <v>1565869</v>
      </c>
      <c r="CS34" s="624"/>
      <c r="CT34" s="624"/>
      <c r="CU34" s="624"/>
      <c r="CV34" s="624"/>
      <c r="CW34" s="624"/>
      <c r="CX34" s="624"/>
      <c r="CY34" s="625"/>
      <c r="CZ34" s="628">
        <v>15.8</v>
      </c>
      <c r="DA34" s="656"/>
      <c r="DB34" s="656"/>
      <c r="DC34" s="658"/>
      <c r="DD34" s="632">
        <v>1033379</v>
      </c>
      <c r="DE34" s="624"/>
      <c r="DF34" s="624"/>
      <c r="DG34" s="624"/>
      <c r="DH34" s="624"/>
      <c r="DI34" s="624"/>
      <c r="DJ34" s="624"/>
      <c r="DK34" s="625"/>
      <c r="DL34" s="632">
        <v>594724</v>
      </c>
      <c r="DM34" s="624"/>
      <c r="DN34" s="624"/>
      <c r="DO34" s="624"/>
      <c r="DP34" s="624"/>
      <c r="DQ34" s="624"/>
      <c r="DR34" s="624"/>
      <c r="DS34" s="624"/>
      <c r="DT34" s="624"/>
      <c r="DU34" s="624"/>
      <c r="DV34" s="625"/>
      <c r="DW34" s="628">
        <v>10.8</v>
      </c>
      <c r="DX34" s="656"/>
      <c r="DY34" s="656"/>
      <c r="DZ34" s="656"/>
      <c r="EA34" s="656"/>
      <c r="EB34" s="656"/>
      <c r="EC34" s="657"/>
    </row>
    <row r="35" spans="2:133" ht="11.25" customHeight="1" x14ac:dyDescent="0.2">
      <c r="B35" s="620" t="s">
        <v>326</v>
      </c>
      <c r="C35" s="621"/>
      <c r="D35" s="621"/>
      <c r="E35" s="621"/>
      <c r="F35" s="621"/>
      <c r="G35" s="621"/>
      <c r="H35" s="621"/>
      <c r="I35" s="621"/>
      <c r="J35" s="621"/>
      <c r="K35" s="621"/>
      <c r="L35" s="621"/>
      <c r="M35" s="621"/>
      <c r="N35" s="621"/>
      <c r="O35" s="621"/>
      <c r="P35" s="621"/>
      <c r="Q35" s="622"/>
      <c r="R35" s="623">
        <v>129330</v>
      </c>
      <c r="S35" s="624"/>
      <c r="T35" s="624"/>
      <c r="U35" s="624"/>
      <c r="V35" s="624"/>
      <c r="W35" s="624"/>
      <c r="X35" s="624"/>
      <c r="Y35" s="625"/>
      <c r="Z35" s="626">
        <v>1.2</v>
      </c>
      <c r="AA35" s="626"/>
      <c r="AB35" s="626"/>
      <c r="AC35" s="626"/>
      <c r="AD35" s="627" t="s">
        <v>176</v>
      </c>
      <c r="AE35" s="627"/>
      <c r="AF35" s="627"/>
      <c r="AG35" s="627"/>
      <c r="AH35" s="627"/>
      <c r="AI35" s="627"/>
      <c r="AJ35" s="627"/>
      <c r="AK35" s="627"/>
      <c r="AL35" s="628" t="s">
        <v>176</v>
      </c>
      <c r="AM35" s="629"/>
      <c r="AN35" s="629"/>
      <c r="AO35" s="630"/>
      <c r="AP35" s="222"/>
      <c r="AQ35" s="605" t="s">
        <v>327</v>
      </c>
      <c r="AR35" s="606"/>
      <c r="AS35" s="606"/>
      <c r="AT35" s="606"/>
      <c r="AU35" s="606"/>
      <c r="AV35" s="606"/>
      <c r="AW35" s="606"/>
      <c r="AX35" s="606"/>
      <c r="AY35" s="606"/>
      <c r="AZ35" s="606"/>
      <c r="BA35" s="606"/>
      <c r="BB35" s="606"/>
      <c r="BC35" s="606"/>
      <c r="BD35" s="606"/>
      <c r="BE35" s="606"/>
      <c r="BF35" s="607"/>
      <c r="BG35" s="605" t="s">
        <v>328</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329</v>
      </c>
      <c r="CE35" s="621"/>
      <c r="CF35" s="621"/>
      <c r="CG35" s="621"/>
      <c r="CH35" s="621"/>
      <c r="CI35" s="621"/>
      <c r="CJ35" s="621"/>
      <c r="CK35" s="621"/>
      <c r="CL35" s="621"/>
      <c r="CM35" s="621"/>
      <c r="CN35" s="621"/>
      <c r="CO35" s="621"/>
      <c r="CP35" s="621"/>
      <c r="CQ35" s="622"/>
      <c r="CR35" s="623">
        <v>77403</v>
      </c>
      <c r="CS35" s="654"/>
      <c r="CT35" s="654"/>
      <c r="CU35" s="654"/>
      <c r="CV35" s="654"/>
      <c r="CW35" s="654"/>
      <c r="CX35" s="654"/>
      <c r="CY35" s="655"/>
      <c r="CZ35" s="628">
        <v>0.8</v>
      </c>
      <c r="DA35" s="656"/>
      <c r="DB35" s="656"/>
      <c r="DC35" s="658"/>
      <c r="DD35" s="632">
        <v>69359</v>
      </c>
      <c r="DE35" s="654"/>
      <c r="DF35" s="654"/>
      <c r="DG35" s="654"/>
      <c r="DH35" s="654"/>
      <c r="DI35" s="654"/>
      <c r="DJ35" s="654"/>
      <c r="DK35" s="655"/>
      <c r="DL35" s="632">
        <v>69359</v>
      </c>
      <c r="DM35" s="654"/>
      <c r="DN35" s="654"/>
      <c r="DO35" s="654"/>
      <c r="DP35" s="654"/>
      <c r="DQ35" s="654"/>
      <c r="DR35" s="654"/>
      <c r="DS35" s="654"/>
      <c r="DT35" s="654"/>
      <c r="DU35" s="654"/>
      <c r="DV35" s="655"/>
      <c r="DW35" s="628">
        <v>1.3</v>
      </c>
      <c r="DX35" s="656"/>
      <c r="DY35" s="656"/>
      <c r="DZ35" s="656"/>
      <c r="EA35" s="656"/>
      <c r="EB35" s="656"/>
      <c r="EC35" s="657"/>
    </row>
    <row r="36" spans="2:133" ht="11.25" customHeight="1" x14ac:dyDescent="0.2">
      <c r="B36" s="620" t="s">
        <v>330</v>
      </c>
      <c r="C36" s="621"/>
      <c r="D36" s="621"/>
      <c r="E36" s="621"/>
      <c r="F36" s="621"/>
      <c r="G36" s="621"/>
      <c r="H36" s="621"/>
      <c r="I36" s="621"/>
      <c r="J36" s="621"/>
      <c r="K36" s="621"/>
      <c r="L36" s="621"/>
      <c r="M36" s="621"/>
      <c r="N36" s="621"/>
      <c r="O36" s="621"/>
      <c r="P36" s="621"/>
      <c r="Q36" s="622"/>
      <c r="R36" s="623">
        <v>1000517</v>
      </c>
      <c r="S36" s="624"/>
      <c r="T36" s="624"/>
      <c r="U36" s="624"/>
      <c r="V36" s="624"/>
      <c r="W36" s="624"/>
      <c r="X36" s="624"/>
      <c r="Y36" s="625"/>
      <c r="Z36" s="626">
        <v>9.3000000000000007</v>
      </c>
      <c r="AA36" s="626"/>
      <c r="AB36" s="626"/>
      <c r="AC36" s="626"/>
      <c r="AD36" s="627" t="s">
        <v>130</v>
      </c>
      <c r="AE36" s="627"/>
      <c r="AF36" s="627"/>
      <c r="AG36" s="627"/>
      <c r="AH36" s="627"/>
      <c r="AI36" s="627"/>
      <c r="AJ36" s="627"/>
      <c r="AK36" s="627"/>
      <c r="AL36" s="628" t="s">
        <v>176</v>
      </c>
      <c r="AM36" s="629"/>
      <c r="AN36" s="629"/>
      <c r="AO36" s="630"/>
      <c r="AP36" s="222"/>
      <c r="AQ36" s="685" t="s">
        <v>331</v>
      </c>
      <c r="AR36" s="686"/>
      <c r="AS36" s="686"/>
      <c r="AT36" s="686"/>
      <c r="AU36" s="686"/>
      <c r="AV36" s="686"/>
      <c r="AW36" s="686"/>
      <c r="AX36" s="686"/>
      <c r="AY36" s="687"/>
      <c r="AZ36" s="612">
        <v>1543730</v>
      </c>
      <c r="BA36" s="613"/>
      <c r="BB36" s="613"/>
      <c r="BC36" s="613"/>
      <c r="BD36" s="613"/>
      <c r="BE36" s="613"/>
      <c r="BF36" s="688"/>
      <c r="BG36" s="609" t="s">
        <v>332</v>
      </c>
      <c r="BH36" s="610"/>
      <c r="BI36" s="610"/>
      <c r="BJ36" s="610"/>
      <c r="BK36" s="610"/>
      <c r="BL36" s="610"/>
      <c r="BM36" s="610"/>
      <c r="BN36" s="610"/>
      <c r="BO36" s="610"/>
      <c r="BP36" s="610"/>
      <c r="BQ36" s="610"/>
      <c r="BR36" s="610"/>
      <c r="BS36" s="610"/>
      <c r="BT36" s="610"/>
      <c r="BU36" s="611"/>
      <c r="BV36" s="612">
        <v>8173</v>
      </c>
      <c r="BW36" s="613"/>
      <c r="BX36" s="613"/>
      <c r="BY36" s="613"/>
      <c r="BZ36" s="613"/>
      <c r="CA36" s="613"/>
      <c r="CB36" s="688"/>
      <c r="CD36" s="620" t="s">
        <v>333</v>
      </c>
      <c r="CE36" s="621"/>
      <c r="CF36" s="621"/>
      <c r="CG36" s="621"/>
      <c r="CH36" s="621"/>
      <c r="CI36" s="621"/>
      <c r="CJ36" s="621"/>
      <c r="CK36" s="621"/>
      <c r="CL36" s="621"/>
      <c r="CM36" s="621"/>
      <c r="CN36" s="621"/>
      <c r="CO36" s="621"/>
      <c r="CP36" s="621"/>
      <c r="CQ36" s="622"/>
      <c r="CR36" s="623">
        <v>1883993</v>
      </c>
      <c r="CS36" s="624"/>
      <c r="CT36" s="624"/>
      <c r="CU36" s="624"/>
      <c r="CV36" s="624"/>
      <c r="CW36" s="624"/>
      <c r="CX36" s="624"/>
      <c r="CY36" s="625"/>
      <c r="CZ36" s="628">
        <v>19</v>
      </c>
      <c r="DA36" s="656"/>
      <c r="DB36" s="656"/>
      <c r="DC36" s="658"/>
      <c r="DD36" s="632">
        <v>1572310</v>
      </c>
      <c r="DE36" s="624"/>
      <c r="DF36" s="624"/>
      <c r="DG36" s="624"/>
      <c r="DH36" s="624"/>
      <c r="DI36" s="624"/>
      <c r="DJ36" s="624"/>
      <c r="DK36" s="625"/>
      <c r="DL36" s="632">
        <v>1268880</v>
      </c>
      <c r="DM36" s="624"/>
      <c r="DN36" s="624"/>
      <c r="DO36" s="624"/>
      <c r="DP36" s="624"/>
      <c r="DQ36" s="624"/>
      <c r="DR36" s="624"/>
      <c r="DS36" s="624"/>
      <c r="DT36" s="624"/>
      <c r="DU36" s="624"/>
      <c r="DV36" s="625"/>
      <c r="DW36" s="628">
        <v>23.1</v>
      </c>
      <c r="DX36" s="656"/>
      <c r="DY36" s="656"/>
      <c r="DZ36" s="656"/>
      <c r="EA36" s="656"/>
      <c r="EB36" s="656"/>
      <c r="EC36" s="657"/>
    </row>
    <row r="37" spans="2:133" ht="11.25" customHeight="1" x14ac:dyDescent="0.2">
      <c r="B37" s="620" t="s">
        <v>334</v>
      </c>
      <c r="C37" s="621"/>
      <c r="D37" s="621"/>
      <c r="E37" s="621"/>
      <c r="F37" s="621"/>
      <c r="G37" s="621"/>
      <c r="H37" s="621"/>
      <c r="I37" s="621"/>
      <c r="J37" s="621"/>
      <c r="K37" s="621"/>
      <c r="L37" s="621"/>
      <c r="M37" s="621"/>
      <c r="N37" s="621"/>
      <c r="O37" s="621"/>
      <c r="P37" s="621"/>
      <c r="Q37" s="622"/>
      <c r="R37" s="623">
        <v>230682</v>
      </c>
      <c r="S37" s="624"/>
      <c r="T37" s="624"/>
      <c r="U37" s="624"/>
      <c r="V37" s="624"/>
      <c r="W37" s="624"/>
      <c r="X37" s="624"/>
      <c r="Y37" s="625"/>
      <c r="Z37" s="626">
        <v>2.2000000000000002</v>
      </c>
      <c r="AA37" s="626"/>
      <c r="AB37" s="626"/>
      <c r="AC37" s="626"/>
      <c r="AD37" s="627">
        <v>414</v>
      </c>
      <c r="AE37" s="627"/>
      <c r="AF37" s="627"/>
      <c r="AG37" s="627"/>
      <c r="AH37" s="627"/>
      <c r="AI37" s="627"/>
      <c r="AJ37" s="627"/>
      <c r="AK37" s="627"/>
      <c r="AL37" s="628">
        <v>0</v>
      </c>
      <c r="AM37" s="629"/>
      <c r="AN37" s="629"/>
      <c r="AO37" s="630"/>
      <c r="AQ37" s="689" t="s">
        <v>335</v>
      </c>
      <c r="AR37" s="690"/>
      <c r="AS37" s="690"/>
      <c r="AT37" s="690"/>
      <c r="AU37" s="690"/>
      <c r="AV37" s="690"/>
      <c r="AW37" s="690"/>
      <c r="AX37" s="690"/>
      <c r="AY37" s="691"/>
      <c r="AZ37" s="623">
        <v>527500</v>
      </c>
      <c r="BA37" s="624"/>
      <c r="BB37" s="624"/>
      <c r="BC37" s="624"/>
      <c r="BD37" s="654"/>
      <c r="BE37" s="654"/>
      <c r="BF37" s="680"/>
      <c r="BG37" s="620" t="s">
        <v>336</v>
      </c>
      <c r="BH37" s="621"/>
      <c r="BI37" s="621"/>
      <c r="BJ37" s="621"/>
      <c r="BK37" s="621"/>
      <c r="BL37" s="621"/>
      <c r="BM37" s="621"/>
      <c r="BN37" s="621"/>
      <c r="BO37" s="621"/>
      <c r="BP37" s="621"/>
      <c r="BQ37" s="621"/>
      <c r="BR37" s="621"/>
      <c r="BS37" s="621"/>
      <c r="BT37" s="621"/>
      <c r="BU37" s="622"/>
      <c r="BV37" s="623">
        <v>-327</v>
      </c>
      <c r="BW37" s="624"/>
      <c r="BX37" s="624"/>
      <c r="BY37" s="624"/>
      <c r="BZ37" s="624"/>
      <c r="CA37" s="624"/>
      <c r="CB37" s="633"/>
      <c r="CD37" s="620" t="s">
        <v>337</v>
      </c>
      <c r="CE37" s="621"/>
      <c r="CF37" s="621"/>
      <c r="CG37" s="621"/>
      <c r="CH37" s="621"/>
      <c r="CI37" s="621"/>
      <c r="CJ37" s="621"/>
      <c r="CK37" s="621"/>
      <c r="CL37" s="621"/>
      <c r="CM37" s="621"/>
      <c r="CN37" s="621"/>
      <c r="CO37" s="621"/>
      <c r="CP37" s="621"/>
      <c r="CQ37" s="622"/>
      <c r="CR37" s="623">
        <v>620789</v>
      </c>
      <c r="CS37" s="654"/>
      <c r="CT37" s="654"/>
      <c r="CU37" s="654"/>
      <c r="CV37" s="654"/>
      <c r="CW37" s="654"/>
      <c r="CX37" s="654"/>
      <c r="CY37" s="655"/>
      <c r="CZ37" s="628">
        <v>6.3</v>
      </c>
      <c r="DA37" s="656"/>
      <c r="DB37" s="656"/>
      <c r="DC37" s="658"/>
      <c r="DD37" s="632">
        <v>620034</v>
      </c>
      <c r="DE37" s="654"/>
      <c r="DF37" s="654"/>
      <c r="DG37" s="654"/>
      <c r="DH37" s="654"/>
      <c r="DI37" s="654"/>
      <c r="DJ37" s="654"/>
      <c r="DK37" s="655"/>
      <c r="DL37" s="632">
        <v>590851</v>
      </c>
      <c r="DM37" s="654"/>
      <c r="DN37" s="654"/>
      <c r="DO37" s="654"/>
      <c r="DP37" s="654"/>
      <c r="DQ37" s="654"/>
      <c r="DR37" s="654"/>
      <c r="DS37" s="654"/>
      <c r="DT37" s="654"/>
      <c r="DU37" s="654"/>
      <c r="DV37" s="655"/>
      <c r="DW37" s="628">
        <v>10.8</v>
      </c>
      <c r="DX37" s="656"/>
      <c r="DY37" s="656"/>
      <c r="DZ37" s="656"/>
      <c r="EA37" s="656"/>
      <c r="EB37" s="656"/>
      <c r="EC37" s="657"/>
    </row>
    <row r="38" spans="2:133" ht="11.25" customHeight="1" x14ac:dyDescent="0.2">
      <c r="B38" s="620" t="s">
        <v>338</v>
      </c>
      <c r="C38" s="621"/>
      <c r="D38" s="621"/>
      <c r="E38" s="621"/>
      <c r="F38" s="621"/>
      <c r="G38" s="621"/>
      <c r="H38" s="621"/>
      <c r="I38" s="621"/>
      <c r="J38" s="621"/>
      <c r="K38" s="621"/>
      <c r="L38" s="621"/>
      <c r="M38" s="621"/>
      <c r="N38" s="621"/>
      <c r="O38" s="621"/>
      <c r="P38" s="621"/>
      <c r="Q38" s="622"/>
      <c r="R38" s="623">
        <v>762074</v>
      </c>
      <c r="S38" s="624"/>
      <c r="T38" s="624"/>
      <c r="U38" s="624"/>
      <c r="V38" s="624"/>
      <c r="W38" s="624"/>
      <c r="X38" s="624"/>
      <c r="Y38" s="625"/>
      <c r="Z38" s="626">
        <v>7.1</v>
      </c>
      <c r="AA38" s="626"/>
      <c r="AB38" s="626"/>
      <c r="AC38" s="626"/>
      <c r="AD38" s="627" t="s">
        <v>239</v>
      </c>
      <c r="AE38" s="627"/>
      <c r="AF38" s="627"/>
      <c r="AG38" s="627"/>
      <c r="AH38" s="627"/>
      <c r="AI38" s="627"/>
      <c r="AJ38" s="627"/>
      <c r="AK38" s="627"/>
      <c r="AL38" s="628" t="s">
        <v>239</v>
      </c>
      <c r="AM38" s="629"/>
      <c r="AN38" s="629"/>
      <c r="AO38" s="630"/>
      <c r="AQ38" s="689" t="s">
        <v>339</v>
      </c>
      <c r="AR38" s="690"/>
      <c r="AS38" s="690"/>
      <c r="AT38" s="690"/>
      <c r="AU38" s="690"/>
      <c r="AV38" s="690"/>
      <c r="AW38" s="690"/>
      <c r="AX38" s="690"/>
      <c r="AY38" s="691"/>
      <c r="AZ38" s="623">
        <v>171502</v>
      </c>
      <c r="BA38" s="624"/>
      <c r="BB38" s="624"/>
      <c r="BC38" s="624"/>
      <c r="BD38" s="654"/>
      <c r="BE38" s="654"/>
      <c r="BF38" s="680"/>
      <c r="BG38" s="620" t="s">
        <v>340</v>
      </c>
      <c r="BH38" s="621"/>
      <c r="BI38" s="621"/>
      <c r="BJ38" s="621"/>
      <c r="BK38" s="621"/>
      <c r="BL38" s="621"/>
      <c r="BM38" s="621"/>
      <c r="BN38" s="621"/>
      <c r="BO38" s="621"/>
      <c r="BP38" s="621"/>
      <c r="BQ38" s="621"/>
      <c r="BR38" s="621"/>
      <c r="BS38" s="621"/>
      <c r="BT38" s="621"/>
      <c r="BU38" s="622"/>
      <c r="BV38" s="623">
        <v>2467</v>
      </c>
      <c r="BW38" s="624"/>
      <c r="BX38" s="624"/>
      <c r="BY38" s="624"/>
      <c r="BZ38" s="624"/>
      <c r="CA38" s="624"/>
      <c r="CB38" s="633"/>
      <c r="CD38" s="620" t="s">
        <v>341</v>
      </c>
      <c r="CE38" s="621"/>
      <c r="CF38" s="621"/>
      <c r="CG38" s="621"/>
      <c r="CH38" s="621"/>
      <c r="CI38" s="621"/>
      <c r="CJ38" s="621"/>
      <c r="CK38" s="621"/>
      <c r="CL38" s="621"/>
      <c r="CM38" s="621"/>
      <c r="CN38" s="621"/>
      <c r="CO38" s="621"/>
      <c r="CP38" s="621"/>
      <c r="CQ38" s="622"/>
      <c r="CR38" s="623">
        <v>921950</v>
      </c>
      <c r="CS38" s="624"/>
      <c r="CT38" s="624"/>
      <c r="CU38" s="624"/>
      <c r="CV38" s="624"/>
      <c r="CW38" s="624"/>
      <c r="CX38" s="624"/>
      <c r="CY38" s="625"/>
      <c r="CZ38" s="628">
        <v>9.3000000000000007</v>
      </c>
      <c r="DA38" s="656"/>
      <c r="DB38" s="656"/>
      <c r="DC38" s="658"/>
      <c r="DD38" s="632">
        <v>803778</v>
      </c>
      <c r="DE38" s="624"/>
      <c r="DF38" s="624"/>
      <c r="DG38" s="624"/>
      <c r="DH38" s="624"/>
      <c r="DI38" s="624"/>
      <c r="DJ38" s="624"/>
      <c r="DK38" s="625"/>
      <c r="DL38" s="632">
        <v>782100</v>
      </c>
      <c r="DM38" s="624"/>
      <c r="DN38" s="624"/>
      <c r="DO38" s="624"/>
      <c r="DP38" s="624"/>
      <c r="DQ38" s="624"/>
      <c r="DR38" s="624"/>
      <c r="DS38" s="624"/>
      <c r="DT38" s="624"/>
      <c r="DU38" s="624"/>
      <c r="DV38" s="625"/>
      <c r="DW38" s="628">
        <v>14.2</v>
      </c>
      <c r="DX38" s="656"/>
      <c r="DY38" s="656"/>
      <c r="DZ38" s="656"/>
      <c r="EA38" s="656"/>
      <c r="EB38" s="656"/>
      <c r="EC38" s="657"/>
    </row>
    <row r="39" spans="2:133" ht="11.25" customHeight="1" x14ac:dyDescent="0.2">
      <c r="B39" s="620" t="s">
        <v>342</v>
      </c>
      <c r="C39" s="621"/>
      <c r="D39" s="621"/>
      <c r="E39" s="621"/>
      <c r="F39" s="621"/>
      <c r="G39" s="621"/>
      <c r="H39" s="621"/>
      <c r="I39" s="621"/>
      <c r="J39" s="621"/>
      <c r="K39" s="621"/>
      <c r="L39" s="621"/>
      <c r="M39" s="621"/>
      <c r="N39" s="621"/>
      <c r="O39" s="621"/>
      <c r="P39" s="621"/>
      <c r="Q39" s="622"/>
      <c r="R39" s="623" t="s">
        <v>176</v>
      </c>
      <c r="S39" s="624"/>
      <c r="T39" s="624"/>
      <c r="U39" s="624"/>
      <c r="V39" s="624"/>
      <c r="W39" s="624"/>
      <c r="X39" s="624"/>
      <c r="Y39" s="625"/>
      <c r="Z39" s="626" t="s">
        <v>130</v>
      </c>
      <c r="AA39" s="626"/>
      <c r="AB39" s="626"/>
      <c r="AC39" s="626"/>
      <c r="AD39" s="627" t="s">
        <v>130</v>
      </c>
      <c r="AE39" s="627"/>
      <c r="AF39" s="627"/>
      <c r="AG39" s="627"/>
      <c r="AH39" s="627"/>
      <c r="AI39" s="627"/>
      <c r="AJ39" s="627"/>
      <c r="AK39" s="627"/>
      <c r="AL39" s="628" t="s">
        <v>239</v>
      </c>
      <c r="AM39" s="629"/>
      <c r="AN39" s="629"/>
      <c r="AO39" s="630"/>
      <c r="AQ39" s="689" t="s">
        <v>343</v>
      </c>
      <c r="AR39" s="690"/>
      <c r="AS39" s="690"/>
      <c r="AT39" s="690"/>
      <c r="AU39" s="690"/>
      <c r="AV39" s="690"/>
      <c r="AW39" s="690"/>
      <c r="AX39" s="690"/>
      <c r="AY39" s="691"/>
      <c r="AZ39" s="623">
        <v>94280</v>
      </c>
      <c r="BA39" s="624"/>
      <c r="BB39" s="624"/>
      <c r="BC39" s="624"/>
      <c r="BD39" s="654"/>
      <c r="BE39" s="654"/>
      <c r="BF39" s="680"/>
      <c r="BG39" s="620" t="s">
        <v>344</v>
      </c>
      <c r="BH39" s="621"/>
      <c r="BI39" s="621"/>
      <c r="BJ39" s="621"/>
      <c r="BK39" s="621"/>
      <c r="BL39" s="621"/>
      <c r="BM39" s="621"/>
      <c r="BN39" s="621"/>
      <c r="BO39" s="621"/>
      <c r="BP39" s="621"/>
      <c r="BQ39" s="621"/>
      <c r="BR39" s="621"/>
      <c r="BS39" s="621"/>
      <c r="BT39" s="621"/>
      <c r="BU39" s="622"/>
      <c r="BV39" s="623">
        <v>3964</v>
      </c>
      <c r="BW39" s="624"/>
      <c r="BX39" s="624"/>
      <c r="BY39" s="624"/>
      <c r="BZ39" s="624"/>
      <c r="CA39" s="624"/>
      <c r="CB39" s="633"/>
      <c r="CD39" s="620" t="s">
        <v>345</v>
      </c>
      <c r="CE39" s="621"/>
      <c r="CF39" s="621"/>
      <c r="CG39" s="621"/>
      <c r="CH39" s="621"/>
      <c r="CI39" s="621"/>
      <c r="CJ39" s="621"/>
      <c r="CK39" s="621"/>
      <c r="CL39" s="621"/>
      <c r="CM39" s="621"/>
      <c r="CN39" s="621"/>
      <c r="CO39" s="621"/>
      <c r="CP39" s="621"/>
      <c r="CQ39" s="622"/>
      <c r="CR39" s="623">
        <v>426895</v>
      </c>
      <c r="CS39" s="654"/>
      <c r="CT39" s="654"/>
      <c r="CU39" s="654"/>
      <c r="CV39" s="654"/>
      <c r="CW39" s="654"/>
      <c r="CX39" s="654"/>
      <c r="CY39" s="655"/>
      <c r="CZ39" s="628">
        <v>4.3</v>
      </c>
      <c r="DA39" s="656"/>
      <c r="DB39" s="656"/>
      <c r="DC39" s="658"/>
      <c r="DD39" s="632">
        <v>115412</v>
      </c>
      <c r="DE39" s="654"/>
      <c r="DF39" s="654"/>
      <c r="DG39" s="654"/>
      <c r="DH39" s="654"/>
      <c r="DI39" s="654"/>
      <c r="DJ39" s="654"/>
      <c r="DK39" s="655"/>
      <c r="DL39" s="632" t="s">
        <v>130</v>
      </c>
      <c r="DM39" s="654"/>
      <c r="DN39" s="654"/>
      <c r="DO39" s="654"/>
      <c r="DP39" s="654"/>
      <c r="DQ39" s="654"/>
      <c r="DR39" s="654"/>
      <c r="DS39" s="654"/>
      <c r="DT39" s="654"/>
      <c r="DU39" s="654"/>
      <c r="DV39" s="655"/>
      <c r="DW39" s="628" t="s">
        <v>176</v>
      </c>
      <c r="DX39" s="656"/>
      <c r="DY39" s="656"/>
      <c r="DZ39" s="656"/>
      <c r="EA39" s="656"/>
      <c r="EB39" s="656"/>
      <c r="EC39" s="657"/>
    </row>
    <row r="40" spans="2:133" ht="11.25" customHeight="1" x14ac:dyDescent="0.2">
      <c r="B40" s="620" t="s">
        <v>346</v>
      </c>
      <c r="C40" s="621"/>
      <c r="D40" s="621"/>
      <c r="E40" s="621"/>
      <c r="F40" s="621"/>
      <c r="G40" s="621"/>
      <c r="H40" s="621"/>
      <c r="I40" s="621"/>
      <c r="J40" s="621"/>
      <c r="K40" s="621"/>
      <c r="L40" s="621"/>
      <c r="M40" s="621"/>
      <c r="N40" s="621"/>
      <c r="O40" s="621"/>
      <c r="P40" s="621"/>
      <c r="Q40" s="622"/>
      <c r="R40" s="623">
        <v>104474</v>
      </c>
      <c r="S40" s="624"/>
      <c r="T40" s="624"/>
      <c r="U40" s="624"/>
      <c r="V40" s="624"/>
      <c r="W40" s="624"/>
      <c r="X40" s="624"/>
      <c r="Y40" s="625"/>
      <c r="Z40" s="626">
        <v>1</v>
      </c>
      <c r="AA40" s="626"/>
      <c r="AB40" s="626"/>
      <c r="AC40" s="626"/>
      <c r="AD40" s="627" t="s">
        <v>239</v>
      </c>
      <c r="AE40" s="627"/>
      <c r="AF40" s="627"/>
      <c r="AG40" s="627"/>
      <c r="AH40" s="627"/>
      <c r="AI40" s="627"/>
      <c r="AJ40" s="627"/>
      <c r="AK40" s="627"/>
      <c r="AL40" s="628" t="s">
        <v>130</v>
      </c>
      <c r="AM40" s="629"/>
      <c r="AN40" s="629"/>
      <c r="AO40" s="630"/>
      <c r="AQ40" s="689" t="s">
        <v>347</v>
      </c>
      <c r="AR40" s="690"/>
      <c r="AS40" s="690"/>
      <c r="AT40" s="690"/>
      <c r="AU40" s="690"/>
      <c r="AV40" s="690"/>
      <c r="AW40" s="690"/>
      <c r="AX40" s="690"/>
      <c r="AY40" s="691"/>
      <c r="AZ40" s="623">
        <v>1620</v>
      </c>
      <c r="BA40" s="624"/>
      <c r="BB40" s="624"/>
      <c r="BC40" s="624"/>
      <c r="BD40" s="654"/>
      <c r="BE40" s="654"/>
      <c r="BF40" s="680"/>
      <c r="BG40" s="669" t="s">
        <v>348</v>
      </c>
      <c r="BH40" s="670"/>
      <c r="BI40" s="670"/>
      <c r="BJ40" s="670"/>
      <c r="BK40" s="670"/>
      <c r="BL40" s="223"/>
      <c r="BM40" s="621" t="s">
        <v>349</v>
      </c>
      <c r="BN40" s="621"/>
      <c r="BO40" s="621"/>
      <c r="BP40" s="621"/>
      <c r="BQ40" s="621"/>
      <c r="BR40" s="621"/>
      <c r="BS40" s="621"/>
      <c r="BT40" s="621"/>
      <c r="BU40" s="622"/>
      <c r="BV40" s="623">
        <v>100</v>
      </c>
      <c r="BW40" s="624"/>
      <c r="BX40" s="624"/>
      <c r="BY40" s="624"/>
      <c r="BZ40" s="624"/>
      <c r="CA40" s="624"/>
      <c r="CB40" s="633"/>
      <c r="CD40" s="620" t="s">
        <v>350</v>
      </c>
      <c r="CE40" s="621"/>
      <c r="CF40" s="621"/>
      <c r="CG40" s="621"/>
      <c r="CH40" s="621"/>
      <c r="CI40" s="621"/>
      <c r="CJ40" s="621"/>
      <c r="CK40" s="621"/>
      <c r="CL40" s="621"/>
      <c r="CM40" s="621"/>
      <c r="CN40" s="621"/>
      <c r="CO40" s="621"/>
      <c r="CP40" s="621"/>
      <c r="CQ40" s="622"/>
      <c r="CR40" s="623" t="s">
        <v>130</v>
      </c>
      <c r="CS40" s="624"/>
      <c r="CT40" s="624"/>
      <c r="CU40" s="624"/>
      <c r="CV40" s="624"/>
      <c r="CW40" s="624"/>
      <c r="CX40" s="624"/>
      <c r="CY40" s="625"/>
      <c r="CZ40" s="628" t="s">
        <v>239</v>
      </c>
      <c r="DA40" s="656"/>
      <c r="DB40" s="656"/>
      <c r="DC40" s="658"/>
      <c r="DD40" s="632" t="s">
        <v>130</v>
      </c>
      <c r="DE40" s="624"/>
      <c r="DF40" s="624"/>
      <c r="DG40" s="624"/>
      <c r="DH40" s="624"/>
      <c r="DI40" s="624"/>
      <c r="DJ40" s="624"/>
      <c r="DK40" s="625"/>
      <c r="DL40" s="632" t="s">
        <v>130</v>
      </c>
      <c r="DM40" s="624"/>
      <c r="DN40" s="624"/>
      <c r="DO40" s="624"/>
      <c r="DP40" s="624"/>
      <c r="DQ40" s="624"/>
      <c r="DR40" s="624"/>
      <c r="DS40" s="624"/>
      <c r="DT40" s="624"/>
      <c r="DU40" s="624"/>
      <c r="DV40" s="625"/>
      <c r="DW40" s="628" t="s">
        <v>176</v>
      </c>
      <c r="DX40" s="656"/>
      <c r="DY40" s="656"/>
      <c r="DZ40" s="656"/>
      <c r="EA40" s="656"/>
      <c r="EB40" s="656"/>
      <c r="EC40" s="657"/>
    </row>
    <row r="41" spans="2:133" ht="11.25" customHeight="1" x14ac:dyDescent="0.2">
      <c r="B41" s="644" t="s">
        <v>351</v>
      </c>
      <c r="C41" s="645"/>
      <c r="D41" s="645"/>
      <c r="E41" s="645"/>
      <c r="F41" s="645"/>
      <c r="G41" s="645"/>
      <c r="H41" s="645"/>
      <c r="I41" s="645"/>
      <c r="J41" s="645"/>
      <c r="K41" s="645"/>
      <c r="L41" s="645"/>
      <c r="M41" s="645"/>
      <c r="N41" s="645"/>
      <c r="O41" s="645"/>
      <c r="P41" s="645"/>
      <c r="Q41" s="646"/>
      <c r="R41" s="698">
        <v>10727685</v>
      </c>
      <c r="S41" s="699"/>
      <c r="T41" s="699"/>
      <c r="U41" s="699"/>
      <c r="V41" s="699"/>
      <c r="W41" s="699"/>
      <c r="X41" s="699"/>
      <c r="Y41" s="700"/>
      <c r="Z41" s="701">
        <v>100</v>
      </c>
      <c r="AA41" s="701"/>
      <c r="AB41" s="701"/>
      <c r="AC41" s="701"/>
      <c r="AD41" s="702">
        <v>5390798</v>
      </c>
      <c r="AE41" s="702"/>
      <c r="AF41" s="702"/>
      <c r="AG41" s="702"/>
      <c r="AH41" s="702"/>
      <c r="AI41" s="702"/>
      <c r="AJ41" s="702"/>
      <c r="AK41" s="702"/>
      <c r="AL41" s="703">
        <v>100</v>
      </c>
      <c r="AM41" s="683"/>
      <c r="AN41" s="683"/>
      <c r="AO41" s="704"/>
      <c r="AQ41" s="689" t="s">
        <v>352</v>
      </c>
      <c r="AR41" s="690"/>
      <c r="AS41" s="690"/>
      <c r="AT41" s="690"/>
      <c r="AU41" s="690"/>
      <c r="AV41" s="690"/>
      <c r="AW41" s="690"/>
      <c r="AX41" s="690"/>
      <c r="AY41" s="691"/>
      <c r="AZ41" s="623">
        <v>132975</v>
      </c>
      <c r="BA41" s="624"/>
      <c r="BB41" s="624"/>
      <c r="BC41" s="624"/>
      <c r="BD41" s="654"/>
      <c r="BE41" s="654"/>
      <c r="BF41" s="680"/>
      <c r="BG41" s="669"/>
      <c r="BH41" s="670"/>
      <c r="BI41" s="670"/>
      <c r="BJ41" s="670"/>
      <c r="BK41" s="670"/>
      <c r="BL41" s="223"/>
      <c r="BM41" s="621" t="s">
        <v>353</v>
      </c>
      <c r="BN41" s="621"/>
      <c r="BO41" s="621"/>
      <c r="BP41" s="621"/>
      <c r="BQ41" s="621"/>
      <c r="BR41" s="621"/>
      <c r="BS41" s="621"/>
      <c r="BT41" s="621"/>
      <c r="BU41" s="622"/>
      <c r="BV41" s="623" t="s">
        <v>130</v>
      </c>
      <c r="BW41" s="624"/>
      <c r="BX41" s="624"/>
      <c r="BY41" s="624"/>
      <c r="BZ41" s="624"/>
      <c r="CA41" s="624"/>
      <c r="CB41" s="633"/>
      <c r="CD41" s="620" t="s">
        <v>354</v>
      </c>
      <c r="CE41" s="621"/>
      <c r="CF41" s="621"/>
      <c r="CG41" s="621"/>
      <c r="CH41" s="621"/>
      <c r="CI41" s="621"/>
      <c r="CJ41" s="621"/>
      <c r="CK41" s="621"/>
      <c r="CL41" s="621"/>
      <c r="CM41" s="621"/>
      <c r="CN41" s="621"/>
      <c r="CO41" s="621"/>
      <c r="CP41" s="621"/>
      <c r="CQ41" s="622"/>
      <c r="CR41" s="623" t="s">
        <v>130</v>
      </c>
      <c r="CS41" s="654"/>
      <c r="CT41" s="654"/>
      <c r="CU41" s="654"/>
      <c r="CV41" s="654"/>
      <c r="CW41" s="654"/>
      <c r="CX41" s="654"/>
      <c r="CY41" s="655"/>
      <c r="CZ41" s="628" t="s">
        <v>130</v>
      </c>
      <c r="DA41" s="656"/>
      <c r="DB41" s="656"/>
      <c r="DC41" s="658"/>
      <c r="DD41" s="632" t="s">
        <v>239</v>
      </c>
      <c r="DE41" s="654"/>
      <c r="DF41" s="654"/>
      <c r="DG41" s="654"/>
      <c r="DH41" s="654"/>
      <c r="DI41" s="654"/>
      <c r="DJ41" s="654"/>
      <c r="DK41" s="655"/>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2">
      <c r="AQ42" s="705" t="s">
        <v>355</v>
      </c>
      <c r="AR42" s="706"/>
      <c r="AS42" s="706"/>
      <c r="AT42" s="706"/>
      <c r="AU42" s="706"/>
      <c r="AV42" s="706"/>
      <c r="AW42" s="706"/>
      <c r="AX42" s="706"/>
      <c r="AY42" s="707"/>
      <c r="AZ42" s="698">
        <v>615853</v>
      </c>
      <c r="BA42" s="699"/>
      <c r="BB42" s="699"/>
      <c r="BC42" s="699"/>
      <c r="BD42" s="682"/>
      <c r="BE42" s="682"/>
      <c r="BF42" s="684"/>
      <c r="BG42" s="671"/>
      <c r="BH42" s="672"/>
      <c r="BI42" s="672"/>
      <c r="BJ42" s="672"/>
      <c r="BK42" s="672"/>
      <c r="BL42" s="224"/>
      <c r="BM42" s="645" t="s">
        <v>356</v>
      </c>
      <c r="BN42" s="645"/>
      <c r="BO42" s="645"/>
      <c r="BP42" s="645"/>
      <c r="BQ42" s="645"/>
      <c r="BR42" s="645"/>
      <c r="BS42" s="645"/>
      <c r="BT42" s="645"/>
      <c r="BU42" s="646"/>
      <c r="BV42" s="698">
        <v>378</v>
      </c>
      <c r="BW42" s="699"/>
      <c r="BX42" s="699"/>
      <c r="BY42" s="699"/>
      <c r="BZ42" s="699"/>
      <c r="CA42" s="699"/>
      <c r="CB42" s="708"/>
      <c r="CD42" s="620" t="s">
        <v>357</v>
      </c>
      <c r="CE42" s="621"/>
      <c r="CF42" s="621"/>
      <c r="CG42" s="621"/>
      <c r="CH42" s="621"/>
      <c r="CI42" s="621"/>
      <c r="CJ42" s="621"/>
      <c r="CK42" s="621"/>
      <c r="CL42" s="621"/>
      <c r="CM42" s="621"/>
      <c r="CN42" s="621"/>
      <c r="CO42" s="621"/>
      <c r="CP42" s="621"/>
      <c r="CQ42" s="622"/>
      <c r="CR42" s="623">
        <v>1467137</v>
      </c>
      <c r="CS42" s="654"/>
      <c r="CT42" s="654"/>
      <c r="CU42" s="654"/>
      <c r="CV42" s="654"/>
      <c r="CW42" s="654"/>
      <c r="CX42" s="654"/>
      <c r="CY42" s="655"/>
      <c r="CZ42" s="628">
        <v>14.8</v>
      </c>
      <c r="DA42" s="656"/>
      <c r="DB42" s="656"/>
      <c r="DC42" s="658"/>
      <c r="DD42" s="632">
        <v>444465</v>
      </c>
      <c r="DE42" s="654"/>
      <c r="DF42" s="654"/>
      <c r="DG42" s="654"/>
      <c r="DH42" s="654"/>
      <c r="DI42" s="654"/>
      <c r="DJ42" s="654"/>
      <c r="DK42" s="655"/>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2">
      <c r="B43" s="214" t="s">
        <v>358</v>
      </c>
      <c r="CD43" s="620" t="s">
        <v>359</v>
      </c>
      <c r="CE43" s="621"/>
      <c r="CF43" s="621"/>
      <c r="CG43" s="621"/>
      <c r="CH43" s="621"/>
      <c r="CI43" s="621"/>
      <c r="CJ43" s="621"/>
      <c r="CK43" s="621"/>
      <c r="CL43" s="621"/>
      <c r="CM43" s="621"/>
      <c r="CN43" s="621"/>
      <c r="CO43" s="621"/>
      <c r="CP43" s="621"/>
      <c r="CQ43" s="622"/>
      <c r="CR43" s="623">
        <v>14041</v>
      </c>
      <c r="CS43" s="654"/>
      <c r="CT43" s="654"/>
      <c r="CU43" s="654"/>
      <c r="CV43" s="654"/>
      <c r="CW43" s="654"/>
      <c r="CX43" s="654"/>
      <c r="CY43" s="655"/>
      <c r="CZ43" s="628">
        <v>0.1</v>
      </c>
      <c r="DA43" s="656"/>
      <c r="DB43" s="656"/>
      <c r="DC43" s="658"/>
      <c r="DD43" s="632">
        <v>14041</v>
      </c>
      <c r="DE43" s="654"/>
      <c r="DF43" s="654"/>
      <c r="DG43" s="654"/>
      <c r="DH43" s="654"/>
      <c r="DI43" s="654"/>
      <c r="DJ43" s="654"/>
      <c r="DK43" s="655"/>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2">
      <c r="B44" s="709" t="s">
        <v>360</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308</v>
      </c>
      <c r="CE44" s="662"/>
      <c r="CF44" s="620" t="s">
        <v>361</v>
      </c>
      <c r="CG44" s="621"/>
      <c r="CH44" s="621"/>
      <c r="CI44" s="621"/>
      <c r="CJ44" s="621"/>
      <c r="CK44" s="621"/>
      <c r="CL44" s="621"/>
      <c r="CM44" s="621"/>
      <c r="CN44" s="621"/>
      <c r="CO44" s="621"/>
      <c r="CP44" s="621"/>
      <c r="CQ44" s="622"/>
      <c r="CR44" s="623">
        <v>980748</v>
      </c>
      <c r="CS44" s="624"/>
      <c r="CT44" s="624"/>
      <c r="CU44" s="624"/>
      <c r="CV44" s="624"/>
      <c r="CW44" s="624"/>
      <c r="CX44" s="624"/>
      <c r="CY44" s="625"/>
      <c r="CZ44" s="628">
        <v>9.9</v>
      </c>
      <c r="DA44" s="629"/>
      <c r="DB44" s="629"/>
      <c r="DC44" s="635"/>
      <c r="DD44" s="632">
        <v>173880</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2">
      <c r="B45" s="709" t="s">
        <v>362</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363</v>
      </c>
      <c r="CG45" s="621"/>
      <c r="CH45" s="621"/>
      <c r="CI45" s="621"/>
      <c r="CJ45" s="621"/>
      <c r="CK45" s="621"/>
      <c r="CL45" s="621"/>
      <c r="CM45" s="621"/>
      <c r="CN45" s="621"/>
      <c r="CO45" s="621"/>
      <c r="CP45" s="621"/>
      <c r="CQ45" s="622"/>
      <c r="CR45" s="623">
        <v>417609</v>
      </c>
      <c r="CS45" s="654"/>
      <c r="CT45" s="654"/>
      <c r="CU45" s="654"/>
      <c r="CV45" s="654"/>
      <c r="CW45" s="654"/>
      <c r="CX45" s="654"/>
      <c r="CY45" s="655"/>
      <c r="CZ45" s="628">
        <v>4.2</v>
      </c>
      <c r="DA45" s="656"/>
      <c r="DB45" s="656"/>
      <c r="DC45" s="658"/>
      <c r="DD45" s="632">
        <v>19176</v>
      </c>
      <c r="DE45" s="654"/>
      <c r="DF45" s="654"/>
      <c r="DG45" s="654"/>
      <c r="DH45" s="654"/>
      <c r="DI45" s="654"/>
      <c r="DJ45" s="654"/>
      <c r="DK45" s="655"/>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2">
      <c r="B46" s="225"/>
      <c r="CD46" s="663"/>
      <c r="CE46" s="664"/>
      <c r="CF46" s="620" t="s">
        <v>364</v>
      </c>
      <c r="CG46" s="621"/>
      <c r="CH46" s="621"/>
      <c r="CI46" s="621"/>
      <c r="CJ46" s="621"/>
      <c r="CK46" s="621"/>
      <c r="CL46" s="621"/>
      <c r="CM46" s="621"/>
      <c r="CN46" s="621"/>
      <c r="CO46" s="621"/>
      <c r="CP46" s="621"/>
      <c r="CQ46" s="622"/>
      <c r="CR46" s="623">
        <v>515725</v>
      </c>
      <c r="CS46" s="624"/>
      <c r="CT46" s="624"/>
      <c r="CU46" s="624"/>
      <c r="CV46" s="624"/>
      <c r="CW46" s="624"/>
      <c r="CX46" s="624"/>
      <c r="CY46" s="625"/>
      <c r="CZ46" s="628">
        <v>5.2</v>
      </c>
      <c r="DA46" s="629"/>
      <c r="DB46" s="629"/>
      <c r="DC46" s="635"/>
      <c r="DD46" s="632">
        <v>138275</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2">
      <c r="B47" s="225"/>
      <c r="CD47" s="663"/>
      <c r="CE47" s="664"/>
      <c r="CF47" s="620" t="s">
        <v>365</v>
      </c>
      <c r="CG47" s="621"/>
      <c r="CH47" s="621"/>
      <c r="CI47" s="621"/>
      <c r="CJ47" s="621"/>
      <c r="CK47" s="621"/>
      <c r="CL47" s="621"/>
      <c r="CM47" s="621"/>
      <c r="CN47" s="621"/>
      <c r="CO47" s="621"/>
      <c r="CP47" s="621"/>
      <c r="CQ47" s="622"/>
      <c r="CR47" s="623">
        <v>486389</v>
      </c>
      <c r="CS47" s="654"/>
      <c r="CT47" s="654"/>
      <c r="CU47" s="654"/>
      <c r="CV47" s="654"/>
      <c r="CW47" s="654"/>
      <c r="CX47" s="654"/>
      <c r="CY47" s="655"/>
      <c r="CZ47" s="628">
        <v>4.9000000000000004</v>
      </c>
      <c r="DA47" s="656"/>
      <c r="DB47" s="656"/>
      <c r="DC47" s="658"/>
      <c r="DD47" s="632">
        <v>270585</v>
      </c>
      <c r="DE47" s="654"/>
      <c r="DF47" s="654"/>
      <c r="DG47" s="654"/>
      <c r="DH47" s="654"/>
      <c r="DI47" s="654"/>
      <c r="DJ47" s="654"/>
      <c r="DK47" s="655"/>
      <c r="DL47" s="692"/>
      <c r="DM47" s="693"/>
      <c r="DN47" s="693"/>
      <c r="DO47" s="693"/>
      <c r="DP47" s="693"/>
      <c r="DQ47" s="693"/>
      <c r="DR47" s="693"/>
      <c r="DS47" s="693"/>
      <c r="DT47" s="693"/>
      <c r="DU47" s="693"/>
      <c r="DV47" s="694"/>
      <c r="DW47" s="695"/>
      <c r="DX47" s="696"/>
      <c r="DY47" s="696"/>
      <c r="DZ47" s="696"/>
      <c r="EA47" s="696"/>
      <c r="EB47" s="696"/>
      <c r="EC47" s="697"/>
    </row>
    <row r="48" spans="2:133" ht="10.8" x14ac:dyDescent="0.2">
      <c r="B48" s="225"/>
      <c r="CD48" s="665"/>
      <c r="CE48" s="666"/>
      <c r="CF48" s="620" t="s">
        <v>366</v>
      </c>
      <c r="CG48" s="621"/>
      <c r="CH48" s="621"/>
      <c r="CI48" s="621"/>
      <c r="CJ48" s="621"/>
      <c r="CK48" s="621"/>
      <c r="CL48" s="621"/>
      <c r="CM48" s="621"/>
      <c r="CN48" s="621"/>
      <c r="CO48" s="621"/>
      <c r="CP48" s="621"/>
      <c r="CQ48" s="622"/>
      <c r="CR48" s="623" t="s">
        <v>130</v>
      </c>
      <c r="CS48" s="624"/>
      <c r="CT48" s="624"/>
      <c r="CU48" s="624"/>
      <c r="CV48" s="624"/>
      <c r="CW48" s="624"/>
      <c r="CX48" s="624"/>
      <c r="CY48" s="625"/>
      <c r="CZ48" s="628" t="s">
        <v>130</v>
      </c>
      <c r="DA48" s="629"/>
      <c r="DB48" s="629"/>
      <c r="DC48" s="635"/>
      <c r="DD48" s="632" t="s">
        <v>130</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2">
      <c r="B49" s="225"/>
      <c r="CD49" s="644" t="s">
        <v>367</v>
      </c>
      <c r="CE49" s="645"/>
      <c r="CF49" s="645"/>
      <c r="CG49" s="645"/>
      <c r="CH49" s="645"/>
      <c r="CI49" s="645"/>
      <c r="CJ49" s="645"/>
      <c r="CK49" s="645"/>
      <c r="CL49" s="645"/>
      <c r="CM49" s="645"/>
      <c r="CN49" s="645"/>
      <c r="CO49" s="645"/>
      <c r="CP49" s="645"/>
      <c r="CQ49" s="646"/>
      <c r="CR49" s="698">
        <v>9930548</v>
      </c>
      <c r="CS49" s="682"/>
      <c r="CT49" s="682"/>
      <c r="CU49" s="682"/>
      <c r="CV49" s="682"/>
      <c r="CW49" s="682"/>
      <c r="CX49" s="682"/>
      <c r="CY49" s="711"/>
      <c r="CZ49" s="703">
        <v>100</v>
      </c>
      <c r="DA49" s="712"/>
      <c r="DB49" s="712"/>
      <c r="DC49" s="713"/>
      <c r="DD49" s="714">
        <v>6596739</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sIlKGZWconYeH+3LraUkki+Gf6bXLypZcujQVFd3wbWeCsZIkXJFC2/BUwddeDC9IzEQapkhcAEyLL6TIoKn4w==" saltValue="9QYnBGFsPWs/DEd5V1TF6w=="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35" t="s">
        <v>368</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36" t="s">
        <v>369</v>
      </c>
      <c r="DK2" s="737"/>
      <c r="DL2" s="737"/>
      <c r="DM2" s="737"/>
      <c r="DN2" s="737"/>
      <c r="DO2" s="738"/>
      <c r="DP2" s="228"/>
      <c r="DQ2" s="736" t="s">
        <v>370</v>
      </c>
      <c r="DR2" s="737"/>
      <c r="DS2" s="737"/>
      <c r="DT2" s="737"/>
      <c r="DU2" s="737"/>
      <c r="DV2" s="737"/>
      <c r="DW2" s="737"/>
      <c r="DX2" s="737"/>
      <c r="DY2" s="737"/>
      <c r="DZ2" s="738"/>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39" t="s">
        <v>371</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32"/>
      <c r="BA4" s="232"/>
      <c r="BB4" s="232"/>
      <c r="BC4" s="232"/>
      <c r="BD4" s="232"/>
      <c r="BE4" s="233"/>
      <c r="BF4" s="233"/>
      <c r="BG4" s="233"/>
      <c r="BH4" s="233"/>
      <c r="BI4" s="233"/>
      <c r="BJ4" s="233"/>
      <c r="BK4" s="233"/>
      <c r="BL4" s="233"/>
      <c r="BM4" s="233"/>
      <c r="BN4" s="233"/>
      <c r="BO4" s="233"/>
      <c r="BP4" s="233"/>
      <c r="BQ4" s="740" t="s">
        <v>372</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34"/>
    </row>
    <row r="5" spans="1:131" s="235" customFormat="1" ht="26.25" customHeight="1" x14ac:dyDescent="0.2">
      <c r="A5" s="729" t="s">
        <v>373</v>
      </c>
      <c r="B5" s="730"/>
      <c r="C5" s="730"/>
      <c r="D5" s="730"/>
      <c r="E5" s="730"/>
      <c r="F5" s="730"/>
      <c r="G5" s="730"/>
      <c r="H5" s="730"/>
      <c r="I5" s="730"/>
      <c r="J5" s="730"/>
      <c r="K5" s="730"/>
      <c r="L5" s="730"/>
      <c r="M5" s="730"/>
      <c r="N5" s="730"/>
      <c r="O5" s="730"/>
      <c r="P5" s="731"/>
      <c r="Q5" s="725" t="s">
        <v>374</v>
      </c>
      <c r="R5" s="721"/>
      <c r="S5" s="721"/>
      <c r="T5" s="721"/>
      <c r="U5" s="722"/>
      <c r="V5" s="725" t="s">
        <v>375</v>
      </c>
      <c r="W5" s="721"/>
      <c r="X5" s="721"/>
      <c r="Y5" s="721"/>
      <c r="Z5" s="722"/>
      <c r="AA5" s="725" t="s">
        <v>376</v>
      </c>
      <c r="AB5" s="721"/>
      <c r="AC5" s="721"/>
      <c r="AD5" s="721"/>
      <c r="AE5" s="721"/>
      <c r="AF5" s="741" t="s">
        <v>377</v>
      </c>
      <c r="AG5" s="721"/>
      <c r="AH5" s="721"/>
      <c r="AI5" s="721"/>
      <c r="AJ5" s="727"/>
      <c r="AK5" s="721" t="s">
        <v>378</v>
      </c>
      <c r="AL5" s="721"/>
      <c r="AM5" s="721"/>
      <c r="AN5" s="721"/>
      <c r="AO5" s="722"/>
      <c r="AP5" s="725" t="s">
        <v>379</v>
      </c>
      <c r="AQ5" s="721"/>
      <c r="AR5" s="721"/>
      <c r="AS5" s="721"/>
      <c r="AT5" s="722"/>
      <c r="AU5" s="725" t="s">
        <v>380</v>
      </c>
      <c r="AV5" s="721"/>
      <c r="AW5" s="721"/>
      <c r="AX5" s="721"/>
      <c r="AY5" s="727"/>
      <c r="AZ5" s="232"/>
      <c r="BA5" s="232"/>
      <c r="BB5" s="232"/>
      <c r="BC5" s="232"/>
      <c r="BD5" s="232"/>
      <c r="BE5" s="233"/>
      <c r="BF5" s="233"/>
      <c r="BG5" s="233"/>
      <c r="BH5" s="233"/>
      <c r="BI5" s="233"/>
      <c r="BJ5" s="233"/>
      <c r="BK5" s="233"/>
      <c r="BL5" s="233"/>
      <c r="BM5" s="233"/>
      <c r="BN5" s="233"/>
      <c r="BO5" s="233"/>
      <c r="BP5" s="233"/>
      <c r="BQ5" s="729" t="s">
        <v>381</v>
      </c>
      <c r="BR5" s="730"/>
      <c r="BS5" s="730"/>
      <c r="BT5" s="730"/>
      <c r="BU5" s="730"/>
      <c r="BV5" s="730"/>
      <c r="BW5" s="730"/>
      <c r="BX5" s="730"/>
      <c r="BY5" s="730"/>
      <c r="BZ5" s="730"/>
      <c r="CA5" s="730"/>
      <c r="CB5" s="730"/>
      <c r="CC5" s="730"/>
      <c r="CD5" s="730"/>
      <c r="CE5" s="730"/>
      <c r="CF5" s="730"/>
      <c r="CG5" s="731"/>
      <c r="CH5" s="725" t="s">
        <v>382</v>
      </c>
      <c r="CI5" s="721"/>
      <c r="CJ5" s="721"/>
      <c r="CK5" s="721"/>
      <c r="CL5" s="722"/>
      <c r="CM5" s="725" t="s">
        <v>383</v>
      </c>
      <c r="CN5" s="721"/>
      <c r="CO5" s="721"/>
      <c r="CP5" s="721"/>
      <c r="CQ5" s="722"/>
      <c r="CR5" s="725" t="s">
        <v>384</v>
      </c>
      <c r="CS5" s="721"/>
      <c r="CT5" s="721"/>
      <c r="CU5" s="721"/>
      <c r="CV5" s="722"/>
      <c r="CW5" s="725" t="s">
        <v>385</v>
      </c>
      <c r="CX5" s="721"/>
      <c r="CY5" s="721"/>
      <c r="CZ5" s="721"/>
      <c r="DA5" s="722"/>
      <c r="DB5" s="725" t="s">
        <v>386</v>
      </c>
      <c r="DC5" s="721"/>
      <c r="DD5" s="721"/>
      <c r="DE5" s="721"/>
      <c r="DF5" s="722"/>
      <c r="DG5" s="774" t="s">
        <v>387</v>
      </c>
      <c r="DH5" s="775"/>
      <c r="DI5" s="775"/>
      <c r="DJ5" s="775"/>
      <c r="DK5" s="776"/>
      <c r="DL5" s="774" t="s">
        <v>388</v>
      </c>
      <c r="DM5" s="775"/>
      <c r="DN5" s="775"/>
      <c r="DO5" s="775"/>
      <c r="DP5" s="776"/>
      <c r="DQ5" s="725" t="s">
        <v>389</v>
      </c>
      <c r="DR5" s="721"/>
      <c r="DS5" s="721"/>
      <c r="DT5" s="721"/>
      <c r="DU5" s="722"/>
      <c r="DV5" s="725" t="s">
        <v>380</v>
      </c>
      <c r="DW5" s="721"/>
      <c r="DX5" s="721"/>
      <c r="DY5" s="721"/>
      <c r="DZ5" s="727"/>
      <c r="EA5" s="234"/>
    </row>
    <row r="6" spans="1:131" s="235" customFormat="1" ht="26.25" customHeight="1" thickBot="1" x14ac:dyDescent="0.25">
      <c r="A6" s="732"/>
      <c r="B6" s="733"/>
      <c r="C6" s="733"/>
      <c r="D6" s="733"/>
      <c r="E6" s="733"/>
      <c r="F6" s="733"/>
      <c r="G6" s="733"/>
      <c r="H6" s="733"/>
      <c r="I6" s="733"/>
      <c r="J6" s="733"/>
      <c r="K6" s="733"/>
      <c r="L6" s="733"/>
      <c r="M6" s="733"/>
      <c r="N6" s="733"/>
      <c r="O6" s="733"/>
      <c r="P6" s="734"/>
      <c r="Q6" s="726"/>
      <c r="R6" s="723"/>
      <c r="S6" s="723"/>
      <c r="T6" s="723"/>
      <c r="U6" s="724"/>
      <c r="V6" s="726"/>
      <c r="W6" s="723"/>
      <c r="X6" s="723"/>
      <c r="Y6" s="723"/>
      <c r="Z6" s="724"/>
      <c r="AA6" s="726"/>
      <c r="AB6" s="723"/>
      <c r="AC6" s="723"/>
      <c r="AD6" s="723"/>
      <c r="AE6" s="723"/>
      <c r="AF6" s="742"/>
      <c r="AG6" s="723"/>
      <c r="AH6" s="723"/>
      <c r="AI6" s="723"/>
      <c r="AJ6" s="728"/>
      <c r="AK6" s="723"/>
      <c r="AL6" s="723"/>
      <c r="AM6" s="723"/>
      <c r="AN6" s="723"/>
      <c r="AO6" s="724"/>
      <c r="AP6" s="726"/>
      <c r="AQ6" s="723"/>
      <c r="AR6" s="723"/>
      <c r="AS6" s="723"/>
      <c r="AT6" s="724"/>
      <c r="AU6" s="726"/>
      <c r="AV6" s="723"/>
      <c r="AW6" s="723"/>
      <c r="AX6" s="723"/>
      <c r="AY6" s="728"/>
      <c r="AZ6" s="232"/>
      <c r="BA6" s="232"/>
      <c r="BB6" s="232"/>
      <c r="BC6" s="232"/>
      <c r="BD6" s="232"/>
      <c r="BE6" s="233"/>
      <c r="BF6" s="233"/>
      <c r="BG6" s="233"/>
      <c r="BH6" s="233"/>
      <c r="BI6" s="233"/>
      <c r="BJ6" s="233"/>
      <c r="BK6" s="233"/>
      <c r="BL6" s="233"/>
      <c r="BM6" s="233"/>
      <c r="BN6" s="233"/>
      <c r="BO6" s="233"/>
      <c r="BP6" s="233"/>
      <c r="BQ6" s="732"/>
      <c r="BR6" s="733"/>
      <c r="BS6" s="733"/>
      <c r="BT6" s="733"/>
      <c r="BU6" s="733"/>
      <c r="BV6" s="733"/>
      <c r="BW6" s="733"/>
      <c r="BX6" s="733"/>
      <c r="BY6" s="733"/>
      <c r="BZ6" s="733"/>
      <c r="CA6" s="733"/>
      <c r="CB6" s="733"/>
      <c r="CC6" s="733"/>
      <c r="CD6" s="733"/>
      <c r="CE6" s="733"/>
      <c r="CF6" s="733"/>
      <c r="CG6" s="734"/>
      <c r="CH6" s="726"/>
      <c r="CI6" s="723"/>
      <c r="CJ6" s="723"/>
      <c r="CK6" s="723"/>
      <c r="CL6" s="724"/>
      <c r="CM6" s="726"/>
      <c r="CN6" s="723"/>
      <c r="CO6" s="723"/>
      <c r="CP6" s="723"/>
      <c r="CQ6" s="724"/>
      <c r="CR6" s="726"/>
      <c r="CS6" s="723"/>
      <c r="CT6" s="723"/>
      <c r="CU6" s="723"/>
      <c r="CV6" s="724"/>
      <c r="CW6" s="726"/>
      <c r="CX6" s="723"/>
      <c r="CY6" s="723"/>
      <c r="CZ6" s="723"/>
      <c r="DA6" s="724"/>
      <c r="DB6" s="726"/>
      <c r="DC6" s="723"/>
      <c r="DD6" s="723"/>
      <c r="DE6" s="723"/>
      <c r="DF6" s="724"/>
      <c r="DG6" s="777"/>
      <c r="DH6" s="778"/>
      <c r="DI6" s="778"/>
      <c r="DJ6" s="778"/>
      <c r="DK6" s="779"/>
      <c r="DL6" s="777"/>
      <c r="DM6" s="778"/>
      <c r="DN6" s="778"/>
      <c r="DO6" s="778"/>
      <c r="DP6" s="779"/>
      <c r="DQ6" s="726"/>
      <c r="DR6" s="723"/>
      <c r="DS6" s="723"/>
      <c r="DT6" s="723"/>
      <c r="DU6" s="724"/>
      <c r="DV6" s="726"/>
      <c r="DW6" s="723"/>
      <c r="DX6" s="723"/>
      <c r="DY6" s="723"/>
      <c r="DZ6" s="728"/>
      <c r="EA6" s="234"/>
    </row>
    <row r="7" spans="1:131" s="235" customFormat="1" ht="26.25" customHeight="1" thickTop="1" x14ac:dyDescent="0.2">
      <c r="A7" s="236">
        <v>1</v>
      </c>
      <c r="B7" s="760" t="s">
        <v>390</v>
      </c>
      <c r="C7" s="761"/>
      <c r="D7" s="761"/>
      <c r="E7" s="761"/>
      <c r="F7" s="761"/>
      <c r="G7" s="761"/>
      <c r="H7" s="761"/>
      <c r="I7" s="761"/>
      <c r="J7" s="761"/>
      <c r="K7" s="761"/>
      <c r="L7" s="761"/>
      <c r="M7" s="761"/>
      <c r="N7" s="761"/>
      <c r="O7" s="761"/>
      <c r="P7" s="762"/>
      <c r="Q7" s="763">
        <v>10728</v>
      </c>
      <c r="R7" s="764"/>
      <c r="S7" s="764"/>
      <c r="T7" s="764"/>
      <c r="U7" s="764"/>
      <c r="V7" s="764">
        <v>9931</v>
      </c>
      <c r="W7" s="764"/>
      <c r="X7" s="764"/>
      <c r="Y7" s="764"/>
      <c r="Z7" s="764"/>
      <c r="AA7" s="764">
        <v>797</v>
      </c>
      <c r="AB7" s="764"/>
      <c r="AC7" s="764"/>
      <c r="AD7" s="764"/>
      <c r="AE7" s="765"/>
      <c r="AF7" s="766">
        <v>705</v>
      </c>
      <c r="AG7" s="767"/>
      <c r="AH7" s="767"/>
      <c r="AI7" s="767"/>
      <c r="AJ7" s="768"/>
      <c r="AK7" s="769">
        <v>129</v>
      </c>
      <c r="AL7" s="770"/>
      <c r="AM7" s="770"/>
      <c r="AN7" s="770"/>
      <c r="AO7" s="770"/>
      <c r="AP7" s="770">
        <v>8692</v>
      </c>
      <c r="AQ7" s="770"/>
      <c r="AR7" s="770"/>
      <c r="AS7" s="770"/>
      <c r="AT7" s="770"/>
      <c r="AU7" s="771"/>
      <c r="AV7" s="771"/>
      <c r="AW7" s="771"/>
      <c r="AX7" s="771"/>
      <c r="AY7" s="772"/>
      <c r="AZ7" s="232"/>
      <c r="BA7" s="232"/>
      <c r="BB7" s="232"/>
      <c r="BC7" s="232"/>
      <c r="BD7" s="232"/>
      <c r="BE7" s="233"/>
      <c r="BF7" s="233"/>
      <c r="BG7" s="233"/>
      <c r="BH7" s="233"/>
      <c r="BI7" s="233"/>
      <c r="BJ7" s="233"/>
      <c r="BK7" s="233"/>
      <c r="BL7" s="233"/>
      <c r="BM7" s="233"/>
      <c r="BN7" s="233"/>
      <c r="BO7" s="233"/>
      <c r="BP7" s="233"/>
      <c r="BQ7" s="236">
        <v>1</v>
      </c>
      <c r="BR7" s="237" t="s">
        <v>613</v>
      </c>
      <c r="BS7" s="746" t="s">
        <v>614</v>
      </c>
      <c r="BT7" s="747"/>
      <c r="BU7" s="747"/>
      <c r="BV7" s="747"/>
      <c r="BW7" s="747"/>
      <c r="BX7" s="747"/>
      <c r="BY7" s="747"/>
      <c r="BZ7" s="747"/>
      <c r="CA7" s="747"/>
      <c r="CB7" s="747"/>
      <c r="CC7" s="747"/>
      <c r="CD7" s="747"/>
      <c r="CE7" s="747"/>
      <c r="CF7" s="747"/>
      <c r="CG7" s="773"/>
      <c r="CH7" s="743">
        <v>0</v>
      </c>
      <c r="CI7" s="744"/>
      <c r="CJ7" s="744"/>
      <c r="CK7" s="744"/>
      <c r="CL7" s="745"/>
      <c r="CM7" s="743">
        <v>10</v>
      </c>
      <c r="CN7" s="744"/>
      <c r="CO7" s="744"/>
      <c r="CP7" s="744"/>
      <c r="CQ7" s="745"/>
      <c r="CR7" s="743">
        <v>4</v>
      </c>
      <c r="CS7" s="744"/>
      <c r="CT7" s="744"/>
      <c r="CU7" s="744"/>
      <c r="CV7" s="745"/>
      <c r="CW7" s="743" t="s">
        <v>539</v>
      </c>
      <c r="CX7" s="744"/>
      <c r="CY7" s="744"/>
      <c r="CZ7" s="744"/>
      <c r="DA7" s="745"/>
      <c r="DB7" s="743" t="s">
        <v>539</v>
      </c>
      <c r="DC7" s="744"/>
      <c r="DD7" s="744"/>
      <c r="DE7" s="744"/>
      <c r="DF7" s="745"/>
      <c r="DG7" s="743" t="s">
        <v>539</v>
      </c>
      <c r="DH7" s="744"/>
      <c r="DI7" s="744"/>
      <c r="DJ7" s="744"/>
      <c r="DK7" s="745"/>
      <c r="DL7" s="743" t="s">
        <v>539</v>
      </c>
      <c r="DM7" s="744"/>
      <c r="DN7" s="744"/>
      <c r="DO7" s="744"/>
      <c r="DP7" s="745"/>
      <c r="DQ7" s="743" t="s">
        <v>539</v>
      </c>
      <c r="DR7" s="744"/>
      <c r="DS7" s="744"/>
      <c r="DT7" s="744"/>
      <c r="DU7" s="745"/>
      <c r="DV7" s="746"/>
      <c r="DW7" s="747"/>
      <c r="DX7" s="747"/>
      <c r="DY7" s="747"/>
      <c r="DZ7" s="748"/>
      <c r="EA7" s="234"/>
    </row>
    <row r="8" spans="1:131" s="235" customFormat="1" ht="26.25" customHeight="1" x14ac:dyDescent="0.2">
      <c r="A8" s="238">
        <v>2</v>
      </c>
      <c r="B8" s="749"/>
      <c r="C8" s="750"/>
      <c r="D8" s="750"/>
      <c r="E8" s="750"/>
      <c r="F8" s="750"/>
      <c r="G8" s="750"/>
      <c r="H8" s="750"/>
      <c r="I8" s="750"/>
      <c r="J8" s="750"/>
      <c r="K8" s="750"/>
      <c r="L8" s="750"/>
      <c r="M8" s="750"/>
      <c r="N8" s="750"/>
      <c r="O8" s="750"/>
      <c r="P8" s="751"/>
      <c r="Q8" s="752"/>
      <c r="R8" s="753"/>
      <c r="S8" s="753"/>
      <c r="T8" s="753"/>
      <c r="U8" s="753"/>
      <c r="V8" s="753"/>
      <c r="W8" s="753"/>
      <c r="X8" s="753"/>
      <c r="Y8" s="753"/>
      <c r="Z8" s="753"/>
      <c r="AA8" s="753"/>
      <c r="AB8" s="753"/>
      <c r="AC8" s="753"/>
      <c r="AD8" s="753"/>
      <c r="AE8" s="754"/>
      <c r="AF8" s="755"/>
      <c r="AG8" s="756"/>
      <c r="AH8" s="756"/>
      <c r="AI8" s="756"/>
      <c r="AJ8" s="757"/>
      <c r="AK8" s="758"/>
      <c r="AL8" s="759"/>
      <c r="AM8" s="759"/>
      <c r="AN8" s="759"/>
      <c r="AO8" s="759"/>
      <c r="AP8" s="759"/>
      <c r="AQ8" s="759"/>
      <c r="AR8" s="759"/>
      <c r="AS8" s="759"/>
      <c r="AT8" s="759"/>
      <c r="AU8" s="780"/>
      <c r="AV8" s="780"/>
      <c r="AW8" s="780"/>
      <c r="AX8" s="780"/>
      <c r="AY8" s="781"/>
      <c r="AZ8" s="232"/>
      <c r="BA8" s="232"/>
      <c r="BB8" s="232"/>
      <c r="BC8" s="232"/>
      <c r="BD8" s="232"/>
      <c r="BE8" s="233"/>
      <c r="BF8" s="233"/>
      <c r="BG8" s="233"/>
      <c r="BH8" s="233"/>
      <c r="BI8" s="233"/>
      <c r="BJ8" s="233"/>
      <c r="BK8" s="233"/>
      <c r="BL8" s="233"/>
      <c r="BM8" s="233"/>
      <c r="BN8" s="233"/>
      <c r="BO8" s="233"/>
      <c r="BP8" s="233"/>
      <c r="BQ8" s="238">
        <v>2</v>
      </c>
      <c r="BR8" s="239"/>
      <c r="BS8" s="782" t="s">
        <v>615</v>
      </c>
      <c r="BT8" s="783"/>
      <c r="BU8" s="783"/>
      <c r="BV8" s="783"/>
      <c r="BW8" s="783"/>
      <c r="BX8" s="783"/>
      <c r="BY8" s="783"/>
      <c r="BZ8" s="783"/>
      <c r="CA8" s="783"/>
      <c r="CB8" s="783"/>
      <c r="CC8" s="783"/>
      <c r="CD8" s="783"/>
      <c r="CE8" s="783"/>
      <c r="CF8" s="783"/>
      <c r="CG8" s="784"/>
      <c r="CH8" s="785">
        <v>4</v>
      </c>
      <c r="CI8" s="786"/>
      <c r="CJ8" s="786"/>
      <c r="CK8" s="786"/>
      <c r="CL8" s="787"/>
      <c r="CM8" s="785">
        <v>23</v>
      </c>
      <c r="CN8" s="786"/>
      <c r="CO8" s="786"/>
      <c r="CP8" s="786"/>
      <c r="CQ8" s="787"/>
      <c r="CR8" s="785">
        <v>10</v>
      </c>
      <c r="CS8" s="786"/>
      <c r="CT8" s="786"/>
      <c r="CU8" s="786"/>
      <c r="CV8" s="787"/>
      <c r="CW8" s="785" t="s">
        <v>539</v>
      </c>
      <c r="CX8" s="786"/>
      <c r="CY8" s="786"/>
      <c r="CZ8" s="786"/>
      <c r="DA8" s="787"/>
      <c r="DB8" s="785" t="s">
        <v>539</v>
      </c>
      <c r="DC8" s="786"/>
      <c r="DD8" s="786"/>
      <c r="DE8" s="786"/>
      <c r="DF8" s="787"/>
      <c r="DG8" s="785" t="s">
        <v>539</v>
      </c>
      <c r="DH8" s="786"/>
      <c r="DI8" s="786"/>
      <c r="DJ8" s="786"/>
      <c r="DK8" s="787"/>
      <c r="DL8" s="785" t="s">
        <v>539</v>
      </c>
      <c r="DM8" s="786"/>
      <c r="DN8" s="786"/>
      <c r="DO8" s="786"/>
      <c r="DP8" s="787"/>
      <c r="DQ8" s="785" t="s">
        <v>539</v>
      </c>
      <c r="DR8" s="786"/>
      <c r="DS8" s="786"/>
      <c r="DT8" s="786"/>
      <c r="DU8" s="787"/>
      <c r="DV8" s="782"/>
      <c r="DW8" s="783"/>
      <c r="DX8" s="783"/>
      <c r="DY8" s="783"/>
      <c r="DZ8" s="788"/>
      <c r="EA8" s="234"/>
    </row>
    <row r="9" spans="1:131" s="235" customFormat="1" ht="26.25" customHeight="1" x14ac:dyDescent="0.2">
      <c r="A9" s="238">
        <v>3</v>
      </c>
      <c r="B9" s="749"/>
      <c r="C9" s="750"/>
      <c r="D9" s="750"/>
      <c r="E9" s="750"/>
      <c r="F9" s="750"/>
      <c r="G9" s="750"/>
      <c r="H9" s="750"/>
      <c r="I9" s="750"/>
      <c r="J9" s="750"/>
      <c r="K9" s="750"/>
      <c r="L9" s="750"/>
      <c r="M9" s="750"/>
      <c r="N9" s="750"/>
      <c r="O9" s="750"/>
      <c r="P9" s="751"/>
      <c r="Q9" s="752"/>
      <c r="R9" s="753"/>
      <c r="S9" s="753"/>
      <c r="T9" s="753"/>
      <c r="U9" s="753"/>
      <c r="V9" s="753"/>
      <c r="W9" s="753"/>
      <c r="X9" s="753"/>
      <c r="Y9" s="753"/>
      <c r="Z9" s="753"/>
      <c r="AA9" s="753"/>
      <c r="AB9" s="753"/>
      <c r="AC9" s="753"/>
      <c r="AD9" s="753"/>
      <c r="AE9" s="754"/>
      <c r="AF9" s="755"/>
      <c r="AG9" s="756"/>
      <c r="AH9" s="756"/>
      <c r="AI9" s="756"/>
      <c r="AJ9" s="757"/>
      <c r="AK9" s="758"/>
      <c r="AL9" s="759"/>
      <c r="AM9" s="759"/>
      <c r="AN9" s="759"/>
      <c r="AO9" s="759"/>
      <c r="AP9" s="759"/>
      <c r="AQ9" s="759"/>
      <c r="AR9" s="759"/>
      <c r="AS9" s="759"/>
      <c r="AT9" s="759"/>
      <c r="AU9" s="780"/>
      <c r="AV9" s="780"/>
      <c r="AW9" s="780"/>
      <c r="AX9" s="780"/>
      <c r="AY9" s="781"/>
      <c r="AZ9" s="232"/>
      <c r="BA9" s="232"/>
      <c r="BB9" s="232"/>
      <c r="BC9" s="232"/>
      <c r="BD9" s="232"/>
      <c r="BE9" s="233"/>
      <c r="BF9" s="233"/>
      <c r="BG9" s="233"/>
      <c r="BH9" s="233"/>
      <c r="BI9" s="233"/>
      <c r="BJ9" s="233"/>
      <c r="BK9" s="233"/>
      <c r="BL9" s="233"/>
      <c r="BM9" s="233"/>
      <c r="BN9" s="233"/>
      <c r="BO9" s="233"/>
      <c r="BP9" s="233"/>
      <c r="BQ9" s="238">
        <v>3</v>
      </c>
      <c r="BR9" s="239"/>
      <c r="BS9" s="782"/>
      <c r="BT9" s="783"/>
      <c r="BU9" s="783"/>
      <c r="BV9" s="783"/>
      <c r="BW9" s="783"/>
      <c r="BX9" s="783"/>
      <c r="BY9" s="783"/>
      <c r="BZ9" s="783"/>
      <c r="CA9" s="783"/>
      <c r="CB9" s="783"/>
      <c r="CC9" s="783"/>
      <c r="CD9" s="783"/>
      <c r="CE9" s="783"/>
      <c r="CF9" s="783"/>
      <c r="CG9" s="784"/>
      <c r="CH9" s="785"/>
      <c r="CI9" s="786"/>
      <c r="CJ9" s="786"/>
      <c r="CK9" s="786"/>
      <c r="CL9" s="787"/>
      <c r="CM9" s="785"/>
      <c r="CN9" s="786"/>
      <c r="CO9" s="786"/>
      <c r="CP9" s="786"/>
      <c r="CQ9" s="787"/>
      <c r="CR9" s="785"/>
      <c r="CS9" s="786"/>
      <c r="CT9" s="786"/>
      <c r="CU9" s="786"/>
      <c r="CV9" s="787"/>
      <c r="CW9" s="785"/>
      <c r="CX9" s="786"/>
      <c r="CY9" s="786"/>
      <c r="CZ9" s="786"/>
      <c r="DA9" s="787"/>
      <c r="DB9" s="785"/>
      <c r="DC9" s="786"/>
      <c r="DD9" s="786"/>
      <c r="DE9" s="786"/>
      <c r="DF9" s="787"/>
      <c r="DG9" s="785"/>
      <c r="DH9" s="786"/>
      <c r="DI9" s="786"/>
      <c r="DJ9" s="786"/>
      <c r="DK9" s="787"/>
      <c r="DL9" s="785"/>
      <c r="DM9" s="786"/>
      <c r="DN9" s="786"/>
      <c r="DO9" s="786"/>
      <c r="DP9" s="787"/>
      <c r="DQ9" s="785"/>
      <c r="DR9" s="786"/>
      <c r="DS9" s="786"/>
      <c r="DT9" s="786"/>
      <c r="DU9" s="787"/>
      <c r="DV9" s="782"/>
      <c r="DW9" s="783"/>
      <c r="DX9" s="783"/>
      <c r="DY9" s="783"/>
      <c r="DZ9" s="788"/>
      <c r="EA9" s="234"/>
    </row>
    <row r="10" spans="1:131" s="235" customFormat="1" ht="26.25" customHeight="1" x14ac:dyDescent="0.2">
      <c r="A10" s="238">
        <v>4</v>
      </c>
      <c r="B10" s="749"/>
      <c r="C10" s="750"/>
      <c r="D10" s="750"/>
      <c r="E10" s="750"/>
      <c r="F10" s="750"/>
      <c r="G10" s="750"/>
      <c r="H10" s="750"/>
      <c r="I10" s="750"/>
      <c r="J10" s="750"/>
      <c r="K10" s="750"/>
      <c r="L10" s="750"/>
      <c r="M10" s="750"/>
      <c r="N10" s="750"/>
      <c r="O10" s="750"/>
      <c r="P10" s="751"/>
      <c r="Q10" s="752"/>
      <c r="R10" s="753"/>
      <c r="S10" s="753"/>
      <c r="T10" s="753"/>
      <c r="U10" s="753"/>
      <c r="V10" s="753"/>
      <c r="W10" s="753"/>
      <c r="X10" s="753"/>
      <c r="Y10" s="753"/>
      <c r="Z10" s="753"/>
      <c r="AA10" s="753"/>
      <c r="AB10" s="753"/>
      <c r="AC10" s="753"/>
      <c r="AD10" s="753"/>
      <c r="AE10" s="754"/>
      <c r="AF10" s="755"/>
      <c r="AG10" s="756"/>
      <c r="AH10" s="756"/>
      <c r="AI10" s="756"/>
      <c r="AJ10" s="757"/>
      <c r="AK10" s="758"/>
      <c r="AL10" s="759"/>
      <c r="AM10" s="759"/>
      <c r="AN10" s="759"/>
      <c r="AO10" s="759"/>
      <c r="AP10" s="759"/>
      <c r="AQ10" s="759"/>
      <c r="AR10" s="759"/>
      <c r="AS10" s="759"/>
      <c r="AT10" s="759"/>
      <c r="AU10" s="780"/>
      <c r="AV10" s="780"/>
      <c r="AW10" s="780"/>
      <c r="AX10" s="780"/>
      <c r="AY10" s="781"/>
      <c r="AZ10" s="232"/>
      <c r="BA10" s="232"/>
      <c r="BB10" s="232"/>
      <c r="BC10" s="232"/>
      <c r="BD10" s="232"/>
      <c r="BE10" s="233"/>
      <c r="BF10" s="233"/>
      <c r="BG10" s="233"/>
      <c r="BH10" s="233"/>
      <c r="BI10" s="233"/>
      <c r="BJ10" s="233"/>
      <c r="BK10" s="233"/>
      <c r="BL10" s="233"/>
      <c r="BM10" s="233"/>
      <c r="BN10" s="233"/>
      <c r="BO10" s="233"/>
      <c r="BP10" s="233"/>
      <c r="BQ10" s="238">
        <v>4</v>
      </c>
      <c r="BR10" s="239"/>
      <c r="BS10" s="782"/>
      <c r="BT10" s="783"/>
      <c r="BU10" s="783"/>
      <c r="BV10" s="783"/>
      <c r="BW10" s="783"/>
      <c r="BX10" s="783"/>
      <c r="BY10" s="783"/>
      <c r="BZ10" s="783"/>
      <c r="CA10" s="783"/>
      <c r="CB10" s="783"/>
      <c r="CC10" s="783"/>
      <c r="CD10" s="783"/>
      <c r="CE10" s="783"/>
      <c r="CF10" s="783"/>
      <c r="CG10" s="784"/>
      <c r="CH10" s="785"/>
      <c r="CI10" s="786"/>
      <c r="CJ10" s="786"/>
      <c r="CK10" s="786"/>
      <c r="CL10" s="787"/>
      <c r="CM10" s="785"/>
      <c r="CN10" s="786"/>
      <c r="CO10" s="786"/>
      <c r="CP10" s="786"/>
      <c r="CQ10" s="787"/>
      <c r="CR10" s="785"/>
      <c r="CS10" s="786"/>
      <c r="CT10" s="786"/>
      <c r="CU10" s="786"/>
      <c r="CV10" s="787"/>
      <c r="CW10" s="785"/>
      <c r="CX10" s="786"/>
      <c r="CY10" s="786"/>
      <c r="CZ10" s="786"/>
      <c r="DA10" s="787"/>
      <c r="DB10" s="785"/>
      <c r="DC10" s="786"/>
      <c r="DD10" s="786"/>
      <c r="DE10" s="786"/>
      <c r="DF10" s="787"/>
      <c r="DG10" s="785"/>
      <c r="DH10" s="786"/>
      <c r="DI10" s="786"/>
      <c r="DJ10" s="786"/>
      <c r="DK10" s="787"/>
      <c r="DL10" s="785"/>
      <c r="DM10" s="786"/>
      <c r="DN10" s="786"/>
      <c r="DO10" s="786"/>
      <c r="DP10" s="787"/>
      <c r="DQ10" s="785"/>
      <c r="DR10" s="786"/>
      <c r="DS10" s="786"/>
      <c r="DT10" s="786"/>
      <c r="DU10" s="787"/>
      <c r="DV10" s="782"/>
      <c r="DW10" s="783"/>
      <c r="DX10" s="783"/>
      <c r="DY10" s="783"/>
      <c r="DZ10" s="788"/>
      <c r="EA10" s="234"/>
    </row>
    <row r="11" spans="1:131" s="235" customFormat="1" ht="26.25" customHeight="1" x14ac:dyDescent="0.2">
      <c r="A11" s="238">
        <v>5</v>
      </c>
      <c r="B11" s="749"/>
      <c r="C11" s="750"/>
      <c r="D11" s="750"/>
      <c r="E11" s="750"/>
      <c r="F11" s="750"/>
      <c r="G11" s="750"/>
      <c r="H11" s="750"/>
      <c r="I11" s="750"/>
      <c r="J11" s="750"/>
      <c r="K11" s="750"/>
      <c r="L11" s="750"/>
      <c r="M11" s="750"/>
      <c r="N11" s="750"/>
      <c r="O11" s="750"/>
      <c r="P11" s="751"/>
      <c r="Q11" s="752"/>
      <c r="R11" s="753"/>
      <c r="S11" s="753"/>
      <c r="T11" s="753"/>
      <c r="U11" s="753"/>
      <c r="V11" s="753"/>
      <c r="W11" s="753"/>
      <c r="X11" s="753"/>
      <c r="Y11" s="753"/>
      <c r="Z11" s="753"/>
      <c r="AA11" s="753"/>
      <c r="AB11" s="753"/>
      <c r="AC11" s="753"/>
      <c r="AD11" s="753"/>
      <c r="AE11" s="754"/>
      <c r="AF11" s="755"/>
      <c r="AG11" s="756"/>
      <c r="AH11" s="756"/>
      <c r="AI11" s="756"/>
      <c r="AJ11" s="757"/>
      <c r="AK11" s="758"/>
      <c r="AL11" s="759"/>
      <c r="AM11" s="759"/>
      <c r="AN11" s="759"/>
      <c r="AO11" s="759"/>
      <c r="AP11" s="759"/>
      <c r="AQ11" s="759"/>
      <c r="AR11" s="759"/>
      <c r="AS11" s="759"/>
      <c r="AT11" s="759"/>
      <c r="AU11" s="780"/>
      <c r="AV11" s="780"/>
      <c r="AW11" s="780"/>
      <c r="AX11" s="780"/>
      <c r="AY11" s="781"/>
      <c r="AZ11" s="232"/>
      <c r="BA11" s="232"/>
      <c r="BB11" s="232"/>
      <c r="BC11" s="232"/>
      <c r="BD11" s="232"/>
      <c r="BE11" s="233"/>
      <c r="BF11" s="233"/>
      <c r="BG11" s="233"/>
      <c r="BH11" s="233"/>
      <c r="BI11" s="233"/>
      <c r="BJ11" s="233"/>
      <c r="BK11" s="233"/>
      <c r="BL11" s="233"/>
      <c r="BM11" s="233"/>
      <c r="BN11" s="233"/>
      <c r="BO11" s="233"/>
      <c r="BP11" s="233"/>
      <c r="BQ11" s="238">
        <v>5</v>
      </c>
      <c r="BR11" s="239"/>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34"/>
    </row>
    <row r="12" spans="1:131" s="235" customFormat="1" ht="26.25" customHeight="1" x14ac:dyDescent="0.2">
      <c r="A12" s="238">
        <v>6</v>
      </c>
      <c r="B12" s="749"/>
      <c r="C12" s="750"/>
      <c r="D12" s="750"/>
      <c r="E12" s="750"/>
      <c r="F12" s="750"/>
      <c r="G12" s="750"/>
      <c r="H12" s="750"/>
      <c r="I12" s="750"/>
      <c r="J12" s="750"/>
      <c r="K12" s="750"/>
      <c r="L12" s="750"/>
      <c r="M12" s="750"/>
      <c r="N12" s="750"/>
      <c r="O12" s="750"/>
      <c r="P12" s="751"/>
      <c r="Q12" s="752"/>
      <c r="R12" s="753"/>
      <c r="S12" s="753"/>
      <c r="T12" s="753"/>
      <c r="U12" s="753"/>
      <c r="V12" s="753"/>
      <c r="W12" s="753"/>
      <c r="X12" s="753"/>
      <c r="Y12" s="753"/>
      <c r="Z12" s="753"/>
      <c r="AA12" s="753"/>
      <c r="AB12" s="753"/>
      <c r="AC12" s="753"/>
      <c r="AD12" s="753"/>
      <c r="AE12" s="754"/>
      <c r="AF12" s="755"/>
      <c r="AG12" s="756"/>
      <c r="AH12" s="756"/>
      <c r="AI12" s="756"/>
      <c r="AJ12" s="757"/>
      <c r="AK12" s="758"/>
      <c r="AL12" s="759"/>
      <c r="AM12" s="759"/>
      <c r="AN12" s="759"/>
      <c r="AO12" s="759"/>
      <c r="AP12" s="759"/>
      <c r="AQ12" s="759"/>
      <c r="AR12" s="759"/>
      <c r="AS12" s="759"/>
      <c r="AT12" s="759"/>
      <c r="AU12" s="780"/>
      <c r="AV12" s="780"/>
      <c r="AW12" s="780"/>
      <c r="AX12" s="780"/>
      <c r="AY12" s="781"/>
      <c r="AZ12" s="232"/>
      <c r="BA12" s="232"/>
      <c r="BB12" s="232"/>
      <c r="BC12" s="232"/>
      <c r="BD12" s="232"/>
      <c r="BE12" s="233"/>
      <c r="BF12" s="233"/>
      <c r="BG12" s="233"/>
      <c r="BH12" s="233"/>
      <c r="BI12" s="233"/>
      <c r="BJ12" s="233"/>
      <c r="BK12" s="233"/>
      <c r="BL12" s="233"/>
      <c r="BM12" s="233"/>
      <c r="BN12" s="233"/>
      <c r="BO12" s="233"/>
      <c r="BP12" s="233"/>
      <c r="BQ12" s="238">
        <v>6</v>
      </c>
      <c r="BR12" s="239"/>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34"/>
    </row>
    <row r="13" spans="1:131" s="235" customFormat="1" ht="26.25" customHeight="1" x14ac:dyDescent="0.2">
      <c r="A13" s="238">
        <v>7</v>
      </c>
      <c r="B13" s="749"/>
      <c r="C13" s="750"/>
      <c r="D13" s="750"/>
      <c r="E13" s="750"/>
      <c r="F13" s="750"/>
      <c r="G13" s="750"/>
      <c r="H13" s="750"/>
      <c r="I13" s="750"/>
      <c r="J13" s="750"/>
      <c r="K13" s="750"/>
      <c r="L13" s="750"/>
      <c r="M13" s="750"/>
      <c r="N13" s="750"/>
      <c r="O13" s="750"/>
      <c r="P13" s="751"/>
      <c r="Q13" s="752"/>
      <c r="R13" s="753"/>
      <c r="S13" s="753"/>
      <c r="T13" s="753"/>
      <c r="U13" s="753"/>
      <c r="V13" s="753"/>
      <c r="W13" s="753"/>
      <c r="X13" s="753"/>
      <c r="Y13" s="753"/>
      <c r="Z13" s="753"/>
      <c r="AA13" s="753"/>
      <c r="AB13" s="753"/>
      <c r="AC13" s="753"/>
      <c r="AD13" s="753"/>
      <c r="AE13" s="754"/>
      <c r="AF13" s="755"/>
      <c r="AG13" s="756"/>
      <c r="AH13" s="756"/>
      <c r="AI13" s="756"/>
      <c r="AJ13" s="757"/>
      <c r="AK13" s="758"/>
      <c r="AL13" s="759"/>
      <c r="AM13" s="759"/>
      <c r="AN13" s="759"/>
      <c r="AO13" s="759"/>
      <c r="AP13" s="759"/>
      <c r="AQ13" s="759"/>
      <c r="AR13" s="759"/>
      <c r="AS13" s="759"/>
      <c r="AT13" s="759"/>
      <c r="AU13" s="780"/>
      <c r="AV13" s="780"/>
      <c r="AW13" s="780"/>
      <c r="AX13" s="780"/>
      <c r="AY13" s="781"/>
      <c r="AZ13" s="232"/>
      <c r="BA13" s="232"/>
      <c r="BB13" s="232"/>
      <c r="BC13" s="232"/>
      <c r="BD13" s="232"/>
      <c r="BE13" s="233"/>
      <c r="BF13" s="233"/>
      <c r="BG13" s="233"/>
      <c r="BH13" s="233"/>
      <c r="BI13" s="233"/>
      <c r="BJ13" s="233"/>
      <c r="BK13" s="233"/>
      <c r="BL13" s="233"/>
      <c r="BM13" s="233"/>
      <c r="BN13" s="233"/>
      <c r="BO13" s="233"/>
      <c r="BP13" s="233"/>
      <c r="BQ13" s="238">
        <v>7</v>
      </c>
      <c r="BR13" s="239"/>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34"/>
    </row>
    <row r="14" spans="1:131" s="235" customFormat="1" ht="26.25" customHeight="1" x14ac:dyDescent="0.2">
      <c r="A14" s="238">
        <v>8</v>
      </c>
      <c r="B14" s="749"/>
      <c r="C14" s="750"/>
      <c r="D14" s="750"/>
      <c r="E14" s="750"/>
      <c r="F14" s="750"/>
      <c r="G14" s="750"/>
      <c r="H14" s="750"/>
      <c r="I14" s="750"/>
      <c r="J14" s="750"/>
      <c r="K14" s="750"/>
      <c r="L14" s="750"/>
      <c r="M14" s="750"/>
      <c r="N14" s="750"/>
      <c r="O14" s="750"/>
      <c r="P14" s="751"/>
      <c r="Q14" s="752"/>
      <c r="R14" s="753"/>
      <c r="S14" s="753"/>
      <c r="T14" s="753"/>
      <c r="U14" s="753"/>
      <c r="V14" s="753"/>
      <c r="W14" s="753"/>
      <c r="X14" s="753"/>
      <c r="Y14" s="753"/>
      <c r="Z14" s="753"/>
      <c r="AA14" s="753"/>
      <c r="AB14" s="753"/>
      <c r="AC14" s="753"/>
      <c r="AD14" s="753"/>
      <c r="AE14" s="754"/>
      <c r="AF14" s="755"/>
      <c r="AG14" s="756"/>
      <c r="AH14" s="756"/>
      <c r="AI14" s="756"/>
      <c r="AJ14" s="757"/>
      <c r="AK14" s="758"/>
      <c r="AL14" s="759"/>
      <c r="AM14" s="759"/>
      <c r="AN14" s="759"/>
      <c r="AO14" s="759"/>
      <c r="AP14" s="759"/>
      <c r="AQ14" s="759"/>
      <c r="AR14" s="759"/>
      <c r="AS14" s="759"/>
      <c r="AT14" s="759"/>
      <c r="AU14" s="780"/>
      <c r="AV14" s="780"/>
      <c r="AW14" s="780"/>
      <c r="AX14" s="780"/>
      <c r="AY14" s="781"/>
      <c r="AZ14" s="232"/>
      <c r="BA14" s="232"/>
      <c r="BB14" s="232"/>
      <c r="BC14" s="232"/>
      <c r="BD14" s="232"/>
      <c r="BE14" s="233"/>
      <c r="BF14" s="233"/>
      <c r="BG14" s="233"/>
      <c r="BH14" s="233"/>
      <c r="BI14" s="233"/>
      <c r="BJ14" s="233"/>
      <c r="BK14" s="233"/>
      <c r="BL14" s="233"/>
      <c r="BM14" s="233"/>
      <c r="BN14" s="233"/>
      <c r="BO14" s="233"/>
      <c r="BP14" s="233"/>
      <c r="BQ14" s="238">
        <v>8</v>
      </c>
      <c r="BR14" s="239"/>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34"/>
    </row>
    <row r="15" spans="1:131" s="235" customFormat="1" ht="26.25" customHeight="1" x14ac:dyDescent="0.2">
      <c r="A15" s="238">
        <v>9</v>
      </c>
      <c r="B15" s="749"/>
      <c r="C15" s="750"/>
      <c r="D15" s="750"/>
      <c r="E15" s="750"/>
      <c r="F15" s="750"/>
      <c r="G15" s="750"/>
      <c r="H15" s="750"/>
      <c r="I15" s="750"/>
      <c r="J15" s="750"/>
      <c r="K15" s="750"/>
      <c r="L15" s="750"/>
      <c r="M15" s="750"/>
      <c r="N15" s="750"/>
      <c r="O15" s="750"/>
      <c r="P15" s="751"/>
      <c r="Q15" s="752"/>
      <c r="R15" s="753"/>
      <c r="S15" s="753"/>
      <c r="T15" s="753"/>
      <c r="U15" s="753"/>
      <c r="V15" s="753"/>
      <c r="W15" s="753"/>
      <c r="X15" s="753"/>
      <c r="Y15" s="753"/>
      <c r="Z15" s="753"/>
      <c r="AA15" s="753"/>
      <c r="AB15" s="753"/>
      <c r="AC15" s="753"/>
      <c r="AD15" s="753"/>
      <c r="AE15" s="754"/>
      <c r="AF15" s="755"/>
      <c r="AG15" s="756"/>
      <c r="AH15" s="756"/>
      <c r="AI15" s="756"/>
      <c r="AJ15" s="757"/>
      <c r="AK15" s="758"/>
      <c r="AL15" s="759"/>
      <c r="AM15" s="759"/>
      <c r="AN15" s="759"/>
      <c r="AO15" s="759"/>
      <c r="AP15" s="759"/>
      <c r="AQ15" s="759"/>
      <c r="AR15" s="759"/>
      <c r="AS15" s="759"/>
      <c r="AT15" s="759"/>
      <c r="AU15" s="780"/>
      <c r="AV15" s="780"/>
      <c r="AW15" s="780"/>
      <c r="AX15" s="780"/>
      <c r="AY15" s="781"/>
      <c r="AZ15" s="232"/>
      <c r="BA15" s="232"/>
      <c r="BB15" s="232"/>
      <c r="BC15" s="232"/>
      <c r="BD15" s="232"/>
      <c r="BE15" s="233"/>
      <c r="BF15" s="233"/>
      <c r="BG15" s="233"/>
      <c r="BH15" s="233"/>
      <c r="BI15" s="233"/>
      <c r="BJ15" s="233"/>
      <c r="BK15" s="233"/>
      <c r="BL15" s="233"/>
      <c r="BM15" s="233"/>
      <c r="BN15" s="233"/>
      <c r="BO15" s="233"/>
      <c r="BP15" s="233"/>
      <c r="BQ15" s="238">
        <v>9</v>
      </c>
      <c r="BR15" s="239"/>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34"/>
    </row>
    <row r="16" spans="1:131" s="235" customFormat="1" ht="26.25" customHeight="1" x14ac:dyDescent="0.2">
      <c r="A16" s="238">
        <v>10</v>
      </c>
      <c r="B16" s="749"/>
      <c r="C16" s="750"/>
      <c r="D16" s="750"/>
      <c r="E16" s="750"/>
      <c r="F16" s="750"/>
      <c r="G16" s="750"/>
      <c r="H16" s="750"/>
      <c r="I16" s="750"/>
      <c r="J16" s="750"/>
      <c r="K16" s="750"/>
      <c r="L16" s="750"/>
      <c r="M16" s="750"/>
      <c r="N16" s="750"/>
      <c r="O16" s="750"/>
      <c r="P16" s="751"/>
      <c r="Q16" s="752"/>
      <c r="R16" s="753"/>
      <c r="S16" s="753"/>
      <c r="T16" s="753"/>
      <c r="U16" s="753"/>
      <c r="V16" s="753"/>
      <c r="W16" s="753"/>
      <c r="X16" s="753"/>
      <c r="Y16" s="753"/>
      <c r="Z16" s="753"/>
      <c r="AA16" s="753"/>
      <c r="AB16" s="753"/>
      <c r="AC16" s="753"/>
      <c r="AD16" s="753"/>
      <c r="AE16" s="754"/>
      <c r="AF16" s="755"/>
      <c r="AG16" s="756"/>
      <c r="AH16" s="756"/>
      <c r="AI16" s="756"/>
      <c r="AJ16" s="757"/>
      <c r="AK16" s="758"/>
      <c r="AL16" s="759"/>
      <c r="AM16" s="759"/>
      <c r="AN16" s="759"/>
      <c r="AO16" s="759"/>
      <c r="AP16" s="759"/>
      <c r="AQ16" s="759"/>
      <c r="AR16" s="759"/>
      <c r="AS16" s="759"/>
      <c r="AT16" s="759"/>
      <c r="AU16" s="780"/>
      <c r="AV16" s="780"/>
      <c r="AW16" s="780"/>
      <c r="AX16" s="780"/>
      <c r="AY16" s="781"/>
      <c r="AZ16" s="232"/>
      <c r="BA16" s="232"/>
      <c r="BB16" s="232"/>
      <c r="BC16" s="232"/>
      <c r="BD16" s="232"/>
      <c r="BE16" s="233"/>
      <c r="BF16" s="233"/>
      <c r="BG16" s="233"/>
      <c r="BH16" s="233"/>
      <c r="BI16" s="233"/>
      <c r="BJ16" s="233"/>
      <c r="BK16" s="233"/>
      <c r="BL16" s="233"/>
      <c r="BM16" s="233"/>
      <c r="BN16" s="233"/>
      <c r="BO16" s="233"/>
      <c r="BP16" s="233"/>
      <c r="BQ16" s="238">
        <v>10</v>
      </c>
      <c r="BR16" s="239"/>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34"/>
    </row>
    <row r="17" spans="1:131" s="235" customFormat="1" ht="26.25" customHeight="1" x14ac:dyDescent="0.2">
      <c r="A17" s="238">
        <v>11</v>
      </c>
      <c r="B17" s="749"/>
      <c r="C17" s="750"/>
      <c r="D17" s="750"/>
      <c r="E17" s="750"/>
      <c r="F17" s="750"/>
      <c r="G17" s="750"/>
      <c r="H17" s="750"/>
      <c r="I17" s="750"/>
      <c r="J17" s="750"/>
      <c r="K17" s="750"/>
      <c r="L17" s="750"/>
      <c r="M17" s="750"/>
      <c r="N17" s="750"/>
      <c r="O17" s="750"/>
      <c r="P17" s="751"/>
      <c r="Q17" s="752"/>
      <c r="R17" s="753"/>
      <c r="S17" s="753"/>
      <c r="T17" s="753"/>
      <c r="U17" s="753"/>
      <c r="V17" s="753"/>
      <c r="W17" s="753"/>
      <c r="X17" s="753"/>
      <c r="Y17" s="753"/>
      <c r="Z17" s="753"/>
      <c r="AA17" s="753"/>
      <c r="AB17" s="753"/>
      <c r="AC17" s="753"/>
      <c r="AD17" s="753"/>
      <c r="AE17" s="754"/>
      <c r="AF17" s="755"/>
      <c r="AG17" s="756"/>
      <c r="AH17" s="756"/>
      <c r="AI17" s="756"/>
      <c r="AJ17" s="757"/>
      <c r="AK17" s="758"/>
      <c r="AL17" s="759"/>
      <c r="AM17" s="759"/>
      <c r="AN17" s="759"/>
      <c r="AO17" s="759"/>
      <c r="AP17" s="759"/>
      <c r="AQ17" s="759"/>
      <c r="AR17" s="759"/>
      <c r="AS17" s="759"/>
      <c r="AT17" s="759"/>
      <c r="AU17" s="780"/>
      <c r="AV17" s="780"/>
      <c r="AW17" s="780"/>
      <c r="AX17" s="780"/>
      <c r="AY17" s="781"/>
      <c r="AZ17" s="232"/>
      <c r="BA17" s="232"/>
      <c r="BB17" s="232"/>
      <c r="BC17" s="232"/>
      <c r="BD17" s="232"/>
      <c r="BE17" s="233"/>
      <c r="BF17" s="233"/>
      <c r="BG17" s="233"/>
      <c r="BH17" s="233"/>
      <c r="BI17" s="233"/>
      <c r="BJ17" s="233"/>
      <c r="BK17" s="233"/>
      <c r="BL17" s="233"/>
      <c r="BM17" s="233"/>
      <c r="BN17" s="233"/>
      <c r="BO17" s="233"/>
      <c r="BP17" s="233"/>
      <c r="BQ17" s="238">
        <v>11</v>
      </c>
      <c r="BR17" s="239"/>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34"/>
    </row>
    <row r="18" spans="1:131" s="235" customFormat="1" ht="26.25" customHeight="1" x14ac:dyDescent="0.2">
      <c r="A18" s="238">
        <v>12</v>
      </c>
      <c r="B18" s="749"/>
      <c r="C18" s="750"/>
      <c r="D18" s="750"/>
      <c r="E18" s="750"/>
      <c r="F18" s="750"/>
      <c r="G18" s="750"/>
      <c r="H18" s="750"/>
      <c r="I18" s="750"/>
      <c r="J18" s="750"/>
      <c r="K18" s="750"/>
      <c r="L18" s="750"/>
      <c r="M18" s="750"/>
      <c r="N18" s="750"/>
      <c r="O18" s="750"/>
      <c r="P18" s="751"/>
      <c r="Q18" s="752"/>
      <c r="R18" s="753"/>
      <c r="S18" s="753"/>
      <c r="T18" s="753"/>
      <c r="U18" s="753"/>
      <c r="V18" s="753"/>
      <c r="W18" s="753"/>
      <c r="X18" s="753"/>
      <c r="Y18" s="753"/>
      <c r="Z18" s="753"/>
      <c r="AA18" s="753"/>
      <c r="AB18" s="753"/>
      <c r="AC18" s="753"/>
      <c r="AD18" s="753"/>
      <c r="AE18" s="754"/>
      <c r="AF18" s="755"/>
      <c r="AG18" s="756"/>
      <c r="AH18" s="756"/>
      <c r="AI18" s="756"/>
      <c r="AJ18" s="757"/>
      <c r="AK18" s="758"/>
      <c r="AL18" s="759"/>
      <c r="AM18" s="759"/>
      <c r="AN18" s="759"/>
      <c r="AO18" s="759"/>
      <c r="AP18" s="759"/>
      <c r="AQ18" s="759"/>
      <c r="AR18" s="759"/>
      <c r="AS18" s="759"/>
      <c r="AT18" s="759"/>
      <c r="AU18" s="780"/>
      <c r="AV18" s="780"/>
      <c r="AW18" s="780"/>
      <c r="AX18" s="780"/>
      <c r="AY18" s="781"/>
      <c r="AZ18" s="232"/>
      <c r="BA18" s="232"/>
      <c r="BB18" s="232"/>
      <c r="BC18" s="232"/>
      <c r="BD18" s="232"/>
      <c r="BE18" s="233"/>
      <c r="BF18" s="233"/>
      <c r="BG18" s="233"/>
      <c r="BH18" s="233"/>
      <c r="BI18" s="233"/>
      <c r="BJ18" s="233"/>
      <c r="BK18" s="233"/>
      <c r="BL18" s="233"/>
      <c r="BM18" s="233"/>
      <c r="BN18" s="233"/>
      <c r="BO18" s="233"/>
      <c r="BP18" s="233"/>
      <c r="BQ18" s="238">
        <v>12</v>
      </c>
      <c r="BR18" s="239"/>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34"/>
    </row>
    <row r="19" spans="1:131" s="235" customFormat="1" ht="26.25" customHeight="1" x14ac:dyDescent="0.2">
      <c r="A19" s="238">
        <v>13</v>
      </c>
      <c r="B19" s="749"/>
      <c r="C19" s="750"/>
      <c r="D19" s="750"/>
      <c r="E19" s="750"/>
      <c r="F19" s="750"/>
      <c r="G19" s="750"/>
      <c r="H19" s="750"/>
      <c r="I19" s="750"/>
      <c r="J19" s="750"/>
      <c r="K19" s="750"/>
      <c r="L19" s="750"/>
      <c r="M19" s="750"/>
      <c r="N19" s="750"/>
      <c r="O19" s="750"/>
      <c r="P19" s="751"/>
      <c r="Q19" s="752"/>
      <c r="R19" s="753"/>
      <c r="S19" s="753"/>
      <c r="T19" s="753"/>
      <c r="U19" s="753"/>
      <c r="V19" s="753"/>
      <c r="W19" s="753"/>
      <c r="X19" s="753"/>
      <c r="Y19" s="753"/>
      <c r="Z19" s="753"/>
      <c r="AA19" s="753"/>
      <c r="AB19" s="753"/>
      <c r="AC19" s="753"/>
      <c r="AD19" s="753"/>
      <c r="AE19" s="754"/>
      <c r="AF19" s="755"/>
      <c r="AG19" s="756"/>
      <c r="AH19" s="756"/>
      <c r="AI19" s="756"/>
      <c r="AJ19" s="757"/>
      <c r="AK19" s="758"/>
      <c r="AL19" s="759"/>
      <c r="AM19" s="759"/>
      <c r="AN19" s="759"/>
      <c r="AO19" s="759"/>
      <c r="AP19" s="759"/>
      <c r="AQ19" s="759"/>
      <c r="AR19" s="759"/>
      <c r="AS19" s="759"/>
      <c r="AT19" s="759"/>
      <c r="AU19" s="780"/>
      <c r="AV19" s="780"/>
      <c r="AW19" s="780"/>
      <c r="AX19" s="780"/>
      <c r="AY19" s="781"/>
      <c r="AZ19" s="232"/>
      <c r="BA19" s="232"/>
      <c r="BB19" s="232"/>
      <c r="BC19" s="232"/>
      <c r="BD19" s="232"/>
      <c r="BE19" s="233"/>
      <c r="BF19" s="233"/>
      <c r="BG19" s="233"/>
      <c r="BH19" s="233"/>
      <c r="BI19" s="233"/>
      <c r="BJ19" s="233"/>
      <c r="BK19" s="233"/>
      <c r="BL19" s="233"/>
      <c r="BM19" s="233"/>
      <c r="BN19" s="233"/>
      <c r="BO19" s="233"/>
      <c r="BP19" s="233"/>
      <c r="BQ19" s="238">
        <v>13</v>
      </c>
      <c r="BR19" s="239"/>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34"/>
    </row>
    <row r="20" spans="1:131" s="235" customFormat="1" ht="26.25" customHeight="1" x14ac:dyDescent="0.2">
      <c r="A20" s="238">
        <v>14</v>
      </c>
      <c r="B20" s="749"/>
      <c r="C20" s="750"/>
      <c r="D20" s="750"/>
      <c r="E20" s="750"/>
      <c r="F20" s="750"/>
      <c r="G20" s="750"/>
      <c r="H20" s="750"/>
      <c r="I20" s="750"/>
      <c r="J20" s="750"/>
      <c r="K20" s="750"/>
      <c r="L20" s="750"/>
      <c r="M20" s="750"/>
      <c r="N20" s="750"/>
      <c r="O20" s="750"/>
      <c r="P20" s="751"/>
      <c r="Q20" s="752"/>
      <c r="R20" s="753"/>
      <c r="S20" s="753"/>
      <c r="T20" s="753"/>
      <c r="U20" s="753"/>
      <c r="V20" s="753"/>
      <c r="W20" s="753"/>
      <c r="X20" s="753"/>
      <c r="Y20" s="753"/>
      <c r="Z20" s="753"/>
      <c r="AA20" s="753"/>
      <c r="AB20" s="753"/>
      <c r="AC20" s="753"/>
      <c r="AD20" s="753"/>
      <c r="AE20" s="754"/>
      <c r="AF20" s="755"/>
      <c r="AG20" s="756"/>
      <c r="AH20" s="756"/>
      <c r="AI20" s="756"/>
      <c r="AJ20" s="757"/>
      <c r="AK20" s="758"/>
      <c r="AL20" s="759"/>
      <c r="AM20" s="759"/>
      <c r="AN20" s="759"/>
      <c r="AO20" s="759"/>
      <c r="AP20" s="759"/>
      <c r="AQ20" s="759"/>
      <c r="AR20" s="759"/>
      <c r="AS20" s="759"/>
      <c r="AT20" s="759"/>
      <c r="AU20" s="780"/>
      <c r="AV20" s="780"/>
      <c r="AW20" s="780"/>
      <c r="AX20" s="780"/>
      <c r="AY20" s="781"/>
      <c r="AZ20" s="232"/>
      <c r="BA20" s="232"/>
      <c r="BB20" s="232"/>
      <c r="BC20" s="232"/>
      <c r="BD20" s="232"/>
      <c r="BE20" s="233"/>
      <c r="BF20" s="233"/>
      <c r="BG20" s="233"/>
      <c r="BH20" s="233"/>
      <c r="BI20" s="233"/>
      <c r="BJ20" s="233"/>
      <c r="BK20" s="233"/>
      <c r="BL20" s="233"/>
      <c r="BM20" s="233"/>
      <c r="BN20" s="233"/>
      <c r="BO20" s="233"/>
      <c r="BP20" s="233"/>
      <c r="BQ20" s="238">
        <v>14</v>
      </c>
      <c r="BR20" s="239"/>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34"/>
    </row>
    <row r="21" spans="1:131" s="235" customFormat="1" ht="26.25" customHeight="1" thickBot="1" x14ac:dyDescent="0.25">
      <c r="A21" s="238">
        <v>15</v>
      </c>
      <c r="B21" s="749"/>
      <c r="C21" s="750"/>
      <c r="D21" s="750"/>
      <c r="E21" s="750"/>
      <c r="F21" s="750"/>
      <c r="G21" s="750"/>
      <c r="H21" s="750"/>
      <c r="I21" s="750"/>
      <c r="J21" s="750"/>
      <c r="K21" s="750"/>
      <c r="L21" s="750"/>
      <c r="M21" s="750"/>
      <c r="N21" s="750"/>
      <c r="O21" s="750"/>
      <c r="P21" s="751"/>
      <c r="Q21" s="752"/>
      <c r="R21" s="753"/>
      <c r="S21" s="753"/>
      <c r="T21" s="753"/>
      <c r="U21" s="753"/>
      <c r="V21" s="753"/>
      <c r="W21" s="753"/>
      <c r="X21" s="753"/>
      <c r="Y21" s="753"/>
      <c r="Z21" s="753"/>
      <c r="AA21" s="753"/>
      <c r="AB21" s="753"/>
      <c r="AC21" s="753"/>
      <c r="AD21" s="753"/>
      <c r="AE21" s="754"/>
      <c r="AF21" s="755"/>
      <c r="AG21" s="756"/>
      <c r="AH21" s="756"/>
      <c r="AI21" s="756"/>
      <c r="AJ21" s="757"/>
      <c r="AK21" s="758"/>
      <c r="AL21" s="759"/>
      <c r="AM21" s="759"/>
      <c r="AN21" s="759"/>
      <c r="AO21" s="759"/>
      <c r="AP21" s="759"/>
      <c r="AQ21" s="759"/>
      <c r="AR21" s="759"/>
      <c r="AS21" s="759"/>
      <c r="AT21" s="759"/>
      <c r="AU21" s="780"/>
      <c r="AV21" s="780"/>
      <c r="AW21" s="780"/>
      <c r="AX21" s="780"/>
      <c r="AY21" s="781"/>
      <c r="AZ21" s="232"/>
      <c r="BA21" s="232"/>
      <c r="BB21" s="232"/>
      <c r="BC21" s="232"/>
      <c r="BD21" s="232"/>
      <c r="BE21" s="233"/>
      <c r="BF21" s="233"/>
      <c r="BG21" s="233"/>
      <c r="BH21" s="233"/>
      <c r="BI21" s="233"/>
      <c r="BJ21" s="233"/>
      <c r="BK21" s="233"/>
      <c r="BL21" s="233"/>
      <c r="BM21" s="233"/>
      <c r="BN21" s="233"/>
      <c r="BO21" s="233"/>
      <c r="BP21" s="233"/>
      <c r="BQ21" s="238">
        <v>15</v>
      </c>
      <c r="BR21" s="239"/>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34"/>
    </row>
    <row r="22" spans="1:131" s="235" customFormat="1" ht="26.25" customHeight="1" x14ac:dyDescent="0.2">
      <c r="A22" s="238">
        <v>16</v>
      </c>
      <c r="B22" s="749"/>
      <c r="C22" s="750"/>
      <c r="D22" s="750"/>
      <c r="E22" s="750"/>
      <c r="F22" s="750"/>
      <c r="G22" s="750"/>
      <c r="H22" s="750"/>
      <c r="I22" s="750"/>
      <c r="J22" s="750"/>
      <c r="K22" s="750"/>
      <c r="L22" s="750"/>
      <c r="M22" s="750"/>
      <c r="N22" s="750"/>
      <c r="O22" s="750"/>
      <c r="P22" s="751"/>
      <c r="Q22" s="799"/>
      <c r="R22" s="800"/>
      <c r="S22" s="800"/>
      <c r="T22" s="800"/>
      <c r="U22" s="800"/>
      <c r="V22" s="800"/>
      <c r="W22" s="800"/>
      <c r="X22" s="800"/>
      <c r="Y22" s="800"/>
      <c r="Z22" s="800"/>
      <c r="AA22" s="800"/>
      <c r="AB22" s="800"/>
      <c r="AC22" s="800"/>
      <c r="AD22" s="800"/>
      <c r="AE22" s="801"/>
      <c r="AF22" s="755"/>
      <c r="AG22" s="756"/>
      <c r="AH22" s="756"/>
      <c r="AI22" s="756"/>
      <c r="AJ22" s="757"/>
      <c r="AK22" s="802"/>
      <c r="AL22" s="803"/>
      <c r="AM22" s="803"/>
      <c r="AN22" s="803"/>
      <c r="AO22" s="803"/>
      <c r="AP22" s="803"/>
      <c r="AQ22" s="803"/>
      <c r="AR22" s="803"/>
      <c r="AS22" s="803"/>
      <c r="AT22" s="803"/>
      <c r="AU22" s="804"/>
      <c r="AV22" s="804"/>
      <c r="AW22" s="804"/>
      <c r="AX22" s="804"/>
      <c r="AY22" s="805"/>
      <c r="AZ22" s="806" t="s">
        <v>391</v>
      </c>
      <c r="BA22" s="806"/>
      <c r="BB22" s="806"/>
      <c r="BC22" s="806"/>
      <c r="BD22" s="807"/>
      <c r="BE22" s="233"/>
      <c r="BF22" s="233"/>
      <c r="BG22" s="233"/>
      <c r="BH22" s="233"/>
      <c r="BI22" s="233"/>
      <c r="BJ22" s="233"/>
      <c r="BK22" s="233"/>
      <c r="BL22" s="233"/>
      <c r="BM22" s="233"/>
      <c r="BN22" s="233"/>
      <c r="BO22" s="233"/>
      <c r="BP22" s="233"/>
      <c r="BQ22" s="238">
        <v>16</v>
      </c>
      <c r="BR22" s="239"/>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34"/>
    </row>
    <row r="23" spans="1:131" s="235" customFormat="1" ht="26.25" customHeight="1" thickBot="1" x14ac:dyDescent="0.25">
      <c r="A23" s="240" t="s">
        <v>392</v>
      </c>
      <c r="B23" s="789" t="s">
        <v>393</v>
      </c>
      <c r="C23" s="790"/>
      <c r="D23" s="790"/>
      <c r="E23" s="790"/>
      <c r="F23" s="790"/>
      <c r="G23" s="790"/>
      <c r="H23" s="790"/>
      <c r="I23" s="790"/>
      <c r="J23" s="790"/>
      <c r="K23" s="790"/>
      <c r="L23" s="790"/>
      <c r="M23" s="790"/>
      <c r="N23" s="790"/>
      <c r="O23" s="790"/>
      <c r="P23" s="791"/>
      <c r="Q23" s="792">
        <v>10728</v>
      </c>
      <c r="R23" s="793"/>
      <c r="S23" s="793"/>
      <c r="T23" s="793"/>
      <c r="U23" s="793"/>
      <c r="V23" s="793">
        <v>9931</v>
      </c>
      <c r="W23" s="793"/>
      <c r="X23" s="793"/>
      <c r="Y23" s="793"/>
      <c r="Z23" s="793"/>
      <c r="AA23" s="793">
        <v>797</v>
      </c>
      <c r="AB23" s="793"/>
      <c r="AC23" s="793"/>
      <c r="AD23" s="793"/>
      <c r="AE23" s="794"/>
      <c r="AF23" s="795">
        <v>705</v>
      </c>
      <c r="AG23" s="793"/>
      <c r="AH23" s="793"/>
      <c r="AI23" s="793"/>
      <c r="AJ23" s="796"/>
      <c r="AK23" s="797"/>
      <c r="AL23" s="798"/>
      <c r="AM23" s="798"/>
      <c r="AN23" s="798"/>
      <c r="AO23" s="798"/>
      <c r="AP23" s="793">
        <v>8692</v>
      </c>
      <c r="AQ23" s="793"/>
      <c r="AR23" s="793"/>
      <c r="AS23" s="793"/>
      <c r="AT23" s="793"/>
      <c r="AU23" s="809"/>
      <c r="AV23" s="809"/>
      <c r="AW23" s="809"/>
      <c r="AX23" s="809"/>
      <c r="AY23" s="810"/>
      <c r="AZ23" s="811" t="s">
        <v>394</v>
      </c>
      <c r="BA23" s="812"/>
      <c r="BB23" s="812"/>
      <c r="BC23" s="812"/>
      <c r="BD23" s="813"/>
      <c r="BE23" s="233"/>
      <c r="BF23" s="233"/>
      <c r="BG23" s="233"/>
      <c r="BH23" s="233"/>
      <c r="BI23" s="233"/>
      <c r="BJ23" s="233"/>
      <c r="BK23" s="233"/>
      <c r="BL23" s="233"/>
      <c r="BM23" s="233"/>
      <c r="BN23" s="233"/>
      <c r="BO23" s="233"/>
      <c r="BP23" s="233"/>
      <c r="BQ23" s="238">
        <v>17</v>
      </c>
      <c r="BR23" s="239"/>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34"/>
    </row>
    <row r="24" spans="1:131" s="235" customFormat="1" ht="26.25" customHeight="1" x14ac:dyDescent="0.2">
      <c r="A24" s="808" t="s">
        <v>395</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34"/>
    </row>
    <row r="25" spans="1:131" ht="26.25" customHeight="1" thickBot="1" x14ac:dyDescent="0.25">
      <c r="A25" s="739" t="s">
        <v>396</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32"/>
      <c r="BK25" s="232"/>
      <c r="BL25" s="232"/>
      <c r="BM25" s="232"/>
      <c r="BN25" s="232"/>
      <c r="BO25" s="241"/>
      <c r="BP25" s="241"/>
      <c r="BQ25" s="238">
        <v>19</v>
      </c>
      <c r="BR25" s="239"/>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30"/>
    </row>
    <row r="26" spans="1:131" ht="26.25" customHeight="1" x14ac:dyDescent="0.2">
      <c r="A26" s="729" t="s">
        <v>373</v>
      </c>
      <c r="B26" s="730"/>
      <c r="C26" s="730"/>
      <c r="D26" s="730"/>
      <c r="E26" s="730"/>
      <c r="F26" s="730"/>
      <c r="G26" s="730"/>
      <c r="H26" s="730"/>
      <c r="I26" s="730"/>
      <c r="J26" s="730"/>
      <c r="K26" s="730"/>
      <c r="L26" s="730"/>
      <c r="M26" s="730"/>
      <c r="N26" s="730"/>
      <c r="O26" s="730"/>
      <c r="P26" s="731"/>
      <c r="Q26" s="725" t="s">
        <v>397</v>
      </c>
      <c r="R26" s="721"/>
      <c r="S26" s="721"/>
      <c r="T26" s="721"/>
      <c r="U26" s="722"/>
      <c r="V26" s="725" t="s">
        <v>398</v>
      </c>
      <c r="W26" s="721"/>
      <c r="X26" s="721"/>
      <c r="Y26" s="721"/>
      <c r="Z26" s="722"/>
      <c r="AA26" s="725" t="s">
        <v>399</v>
      </c>
      <c r="AB26" s="721"/>
      <c r="AC26" s="721"/>
      <c r="AD26" s="721"/>
      <c r="AE26" s="721"/>
      <c r="AF26" s="814" t="s">
        <v>400</v>
      </c>
      <c r="AG26" s="815"/>
      <c r="AH26" s="815"/>
      <c r="AI26" s="815"/>
      <c r="AJ26" s="816"/>
      <c r="AK26" s="721" t="s">
        <v>401</v>
      </c>
      <c r="AL26" s="721"/>
      <c r="AM26" s="721"/>
      <c r="AN26" s="721"/>
      <c r="AO26" s="722"/>
      <c r="AP26" s="725" t="s">
        <v>402</v>
      </c>
      <c r="AQ26" s="721"/>
      <c r="AR26" s="721"/>
      <c r="AS26" s="721"/>
      <c r="AT26" s="722"/>
      <c r="AU26" s="725" t="s">
        <v>403</v>
      </c>
      <c r="AV26" s="721"/>
      <c r="AW26" s="721"/>
      <c r="AX26" s="721"/>
      <c r="AY26" s="722"/>
      <c r="AZ26" s="725" t="s">
        <v>404</v>
      </c>
      <c r="BA26" s="721"/>
      <c r="BB26" s="721"/>
      <c r="BC26" s="721"/>
      <c r="BD26" s="722"/>
      <c r="BE26" s="725" t="s">
        <v>380</v>
      </c>
      <c r="BF26" s="721"/>
      <c r="BG26" s="721"/>
      <c r="BH26" s="721"/>
      <c r="BI26" s="727"/>
      <c r="BJ26" s="232"/>
      <c r="BK26" s="232"/>
      <c r="BL26" s="232"/>
      <c r="BM26" s="232"/>
      <c r="BN26" s="232"/>
      <c r="BO26" s="241"/>
      <c r="BP26" s="241"/>
      <c r="BQ26" s="238">
        <v>20</v>
      </c>
      <c r="BR26" s="239"/>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30"/>
    </row>
    <row r="27" spans="1:131" ht="26.25" customHeight="1" thickBot="1" x14ac:dyDescent="0.25">
      <c r="A27" s="732"/>
      <c r="B27" s="733"/>
      <c r="C27" s="733"/>
      <c r="D27" s="733"/>
      <c r="E27" s="733"/>
      <c r="F27" s="733"/>
      <c r="G27" s="733"/>
      <c r="H27" s="733"/>
      <c r="I27" s="733"/>
      <c r="J27" s="733"/>
      <c r="K27" s="733"/>
      <c r="L27" s="733"/>
      <c r="M27" s="733"/>
      <c r="N27" s="733"/>
      <c r="O27" s="733"/>
      <c r="P27" s="734"/>
      <c r="Q27" s="726"/>
      <c r="R27" s="723"/>
      <c r="S27" s="723"/>
      <c r="T27" s="723"/>
      <c r="U27" s="724"/>
      <c r="V27" s="726"/>
      <c r="W27" s="723"/>
      <c r="X27" s="723"/>
      <c r="Y27" s="723"/>
      <c r="Z27" s="724"/>
      <c r="AA27" s="726"/>
      <c r="AB27" s="723"/>
      <c r="AC27" s="723"/>
      <c r="AD27" s="723"/>
      <c r="AE27" s="723"/>
      <c r="AF27" s="817"/>
      <c r="AG27" s="818"/>
      <c r="AH27" s="818"/>
      <c r="AI27" s="818"/>
      <c r="AJ27" s="819"/>
      <c r="AK27" s="723"/>
      <c r="AL27" s="723"/>
      <c r="AM27" s="723"/>
      <c r="AN27" s="723"/>
      <c r="AO27" s="724"/>
      <c r="AP27" s="726"/>
      <c r="AQ27" s="723"/>
      <c r="AR27" s="723"/>
      <c r="AS27" s="723"/>
      <c r="AT27" s="724"/>
      <c r="AU27" s="726"/>
      <c r="AV27" s="723"/>
      <c r="AW27" s="723"/>
      <c r="AX27" s="723"/>
      <c r="AY27" s="724"/>
      <c r="AZ27" s="726"/>
      <c r="BA27" s="723"/>
      <c r="BB27" s="723"/>
      <c r="BC27" s="723"/>
      <c r="BD27" s="724"/>
      <c r="BE27" s="726"/>
      <c r="BF27" s="723"/>
      <c r="BG27" s="723"/>
      <c r="BH27" s="723"/>
      <c r="BI27" s="728"/>
      <c r="BJ27" s="232"/>
      <c r="BK27" s="232"/>
      <c r="BL27" s="232"/>
      <c r="BM27" s="232"/>
      <c r="BN27" s="232"/>
      <c r="BO27" s="241"/>
      <c r="BP27" s="241"/>
      <c r="BQ27" s="238">
        <v>21</v>
      </c>
      <c r="BR27" s="239"/>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30"/>
    </row>
    <row r="28" spans="1:131" ht="26.25" customHeight="1" thickTop="1" x14ac:dyDescent="0.2">
      <c r="A28" s="242">
        <v>1</v>
      </c>
      <c r="B28" s="760" t="s">
        <v>405</v>
      </c>
      <c r="C28" s="761"/>
      <c r="D28" s="761"/>
      <c r="E28" s="761"/>
      <c r="F28" s="761"/>
      <c r="G28" s="761"/>
      <c r="H28" s="761"/>
      <c r="I28" s="761"/>
      <c r="J28" s="761"/>
      <c r="K28" s="761"/>
      <c r="L28" s="761"/>
      <c r="M28" s="761"/>
      <c r="N28" s="761"/>
      <c r="O28" s="761"/>
      <c r="P28" s="762"/>
      <c r="Q28" s="822">
        <v>2113</v>
      </c>
      <c r="R28" s="823"/>
      <c r="S28" s="823"/>
      <c r="T28" s="823"/>
      <c r="U28" s="823"/>
      <c r="V28" s="823">
        <v>2105</v>
      </c>
      <c r="W28" s="823"/>
      <c r="X28" s="823"/>
      <c r="Y28" s="823"/>
      <c r="Z28" s="823"/>
      <c r="AA28" s="823">
        <v>8</v>
      </c>
      <c r="AB28" s="823"/>
      <c r="AC28" s="823"/>
      <c r="AD28" s="823"/>
      <c r="AE28" s="824"/>
      <c r="AF28" s="825">
        <v>8</v>
      </c>
      <c r="AG28" s="823"/>
      <c r="AH28" s="823"/>
      <c r="AI28" s="823"/>
      <c r="AJ28" s="826"/>
      <c r="AK28" s="827">
        <v>142</v>
      </c>
      <c r="AL28" s="828"/>
      <c r="AM28" s="828"/>
      <c r="AN28" s="828"/>
      <c r="AO28" s="828"/>
      <c r="AP28" s="828" t="s">
        <v>539</v>
      </c>
      <c r="AQ28" s="828"/>
      <c r="AR28" s="828"/>
      <c r="AS28" s="828"/>
      <c r="AT28" s="828"/>
      <c r="AU28" s="828" t="s">
        <v>539</v>
      </c>
      <c r="AV28" s="828"/>
      <c r="AW28" s="828"/>
      <c r="AX28" s="828"/>
      <c r="AY28" s="828"/>
      <c r="AZ28" s="829" t="s">
        <v>539</v>
      </c>
      <c r="BA28" s="829"/>
      <c r="BB28" s="829"/>
      <c r="BC28" s="829"/>
      <c r="BD28" s="829"/>
      <c r="BE28" s="820"/>
      <c r="BF28" s="820"/>
      <c r="BG28" s="820"/>
      <c r="BH28" s="820"/>
      <c r="BI28" s="821"/>
      <c r="BJ28" s="232"/>
      <c r="BK28" s="232"/>
      <c r="BL28" s="232"/>
      <c r="BM28" s="232"/>
      <c r="BN28" s="232"/>
      <c r="BO28" s="241"/>
      <c r="BP28" s="241"/>
      <c r="BQ28" s="238">
        <v>22</v>
      </c>
      <c r="BR28" s="239"/>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30"/>
    </row>
    <row r="29" spans="1:131" ht="26.25" customHeight="1" x14ac:dyDescent="0.2">
      <c r="A29" s="242">
        <v>2</v>
      </c>
      <c r="B29" s="749" t="s">
        <v>406</v>
      </c>
      <c r="C29" s="750"/>
      <c r="D29" s="750"/>
      <c r="E29" s="750"/>
      <c r="F29" s="750"/>
      <c r="G29" s="750"/>
      <c r="H29" s="750"/>
      <c r="I29" s="750"/>
      <c r="J29" s="750"/>
      <c r="K29" s="750"/>
      <c r="L29" s="750"/>
      <c r="M29" s="750"/>
      <c r="N29" s="750"/>
      <c r="O29" s="750"/>
      <c r="P29" s="751"/>
      <c r="Q29" s="752">
        <v>2355</v>
      </c>
      <c r="R29" s="753"/>
      <c r="S29" s="753"/>
      <c r="T29" s="753"/>
      <c r="U29" s="753"/>
      <c r="V29" s="753">
        <v>2223</v>
      </c>
      <c r="W29" s="753"/>
      <c r="X29" s="753"/>
      <c r="Y29" s="753"/>
      <c r="Z29" s="753"/>
      <c r="AA29" s="753">
        <v>133</v>
      </c>
      <c r="AB29" s="753"/>
      <c r="AC29" s="753"/>
      <c r="AD29" s="753"/>
      <c r="AE29" s="754"/>
      <c r="AF29" s="755">
        <v>133</v>
      </c>
      <c r="AG29" s="756"/>
      <c r="AH29" s="756"/>
      <c r="AI29" s="756"/>
      <c r="AJ29" s="757"/>
      <c r="AK29" s="834">
        <v>318</v>
      </c>
      <c r="AL29" s="830"/>
      <c r="AM29" s="830"/>
      <c r="AN29" s="830"/>
      <c r="AO29" s="830"/>
      <c r="AP29" s="830" t="s">
        <v>539</v>
      </c>
      <c r="AQ29" s="830"/>
      <c r="AR29" s="830"/>
      <c r="AS29" s="830"/>
      <c r="AT29" s="830"/>
      <c r="AU29" s="830" t="s">
        <v>539</v>
      </c>
      <c r="AV29" s="830"/>
      <c r="AW29" s="830"/>
      <c r="AX29" s="830"/>
      <c r="AY29" s="830"/>
      <c r="AZ29" s="831" t="s">
        <v>539</v>
      </c>
      <c r="BA29" s="831"/>
      <c r="BB29" s="831"/>
      <c r="BC29" s="831"/>
      <c r="BD29" s="831"/>
      <c r="BE29" s="832"/>
      <c r="BF29" s="832"/>
      <c r="BG29" s="832"/>
      <c r="BH29" s="832"/>
      <c r="BI29" s="833"/>
      <c r="BJ29" s="232"/>
      <c r="BK29" s="232"/>
      <c r="BL29" s="232"/>
      <c r="BM29" s="232"/>
      <c r="BN29" s="232"/>
      <c r="BO29" s="241"/>
      <c r="BP29" s="241"/>
      <c r="BQ29" s="238">
        <v>23</v>
      </c>
      <c r="BR29" s="239"/>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30"/>
    </row>
    <row r="30" spans="1:131" ht="26.25" customHeight="1" x14ac:dyDescent="0.2">
      <c r="A30" s="242">
        <v>3</v>
      </c>
      <c r="B30" s="749" t="s">
        <v>407</v>
      </c>
      <c r="C30" s="750"/>
      <c r="D30" s="750"/>
      <c r="E30" s="750"/>
      <c r="F30" s="750"/>
      <c r="G30" s="750"/>
      <c r="H30" s="750"/>
      <c r="I30" s="750"/>
      <c r="J30" s="750"/>
      <c r="K30" s="750"/>
      <c r="L30" s="750"/>
      <c r="M30" s="750"/>
      <c r="N30" s="750"/>
      <c r="O30" s="750"/>
      <c r="P30" s="751"/>
      <c r="Q30" s="752">
        <v>233</v>
      </c>
      <c r="R30" s="753"/>
      <c r="S30" s="753"/>
      <c r="T30" s="753"/>
      <c r="U30" s="753"/>
      <c r="V30" s="753">
        <v>232</v>
      </c>
      <c r="W30" s="753"/>
      <c r="X30" s="753"/>
      <c r="Y30" s="753"/>
      <c r="Z30" s="753"/>
      <c r="AA30" s="753">
        <v>1</v>
      </c>
      <c r="AB30" s="753"/>
      <c r="AC30" s="753"/>
      <c r="AD30" s="753"/>
      <c r="AE30" s="754"/>
      <c r="AF30" s="755">
        <v>1</v>
      </c>
      <c r="AG30" s="756"/>
      <c r="AH30" s="756"/>
      <c r="AI30" s="756"/>
      <c r="AJ30" s="757"/>
      <c r="AK30" s="834">
        <v>49</v>
      </c>
      <c r="AL30" s="830"/>
      <c r="AM30" s="830"/>
      <c r="AN30" s="830"/>
      <c r="AO30" s="830"/>
      <c r="AP30" s="830" t="s">
        <v>539</v>
      </c>
      <c r="AQ30" s="830"/>
      <c r="AR30" s="830"/>
      <c r="AS30" s="830"/>
      <c r="AT30" s="830"/>
      <c r="AU30" s="830" t="s">
        <v>539</v>
      </c>
      <c r="AV30" s="830"/>
      <c r="AW30" s="830"/>
      <c r="AX30" s="830"/>
      <c r="AY30" s="830"/>
      <c r="AZ30" s="831" t="s">
        <v>539</v>
      </c>
      <c r="BA30" s="831"/>
      <c r="BB30" s="831"/>
      <c r="BC30" s="831"/>
      <c r="BD30" s="831"/>
      <c r="BE30" s="832"/>
      <c r="BF30" s="832"/>
      <c r="BG30" s="832"/>
      <c r="BH30" s="832"/>
      <c r="BI30" s="833"/>
      <c r="BJ30" s="232"/>
      <c r="BK30" s="232"/>
      <c r="BL30" s="232"/>
      <c r="BM30" s="232"/>
      <c r="BN30" s="232"/>
      <c r="BO30" s="241"/>
      <c r="BP30" s="241"/>
      <c r="BQ30" s="238">
        <v>24</v>
      </c>
      <c r="BR30" s="239"/>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30"/>
    </row>
    <row r="31" spans="1:131" ht="26.25" customHeight="1" x14ac:dyDescent="0.2">
      <c r="A31" s="242">
        <v>4</v>
      </c>
      <c r="B31" s="749" t="s">
        <v>408</v>
      </c>
      <c r="C31" s="750"/>
      <c r="D31" s="750"/>
      <c r="E31" s="750"/>
      <c r="F31" s="750"/>
      <c r="G31" s="750"/>
      <c r="H31" s="750"/>
      <c r="I31" s="750"/>
      <c r="J31" s="750"/>
      <c r="K31" s="750"/>
      <c r="L31" s="750"/>
      <c r="M31" s="750"/>
      <c r="N31" s="750"/>
      <c r="O31" s="750"/>
      <c r="P31" s="751"/>
      <c r="Q31" s="752">
        <v>312</v>
      </c>
      <c r="R31" s="753"/>
      <c r="S31" s="753"/>
      <c r="T31" s="753"/>
      <c r="U31" s="753"/>
      <c r="V31" s="753">
        <v>306</v>
      </c>
      <c r="W31" s="753"/>
      <c r="X31" s="753"/>
      <c r="Y31" s="753"/>
      <c r="Z31" s="753"/>
      <c r="AA31" s="753">
        <v>7</v>
      </c>
      <c r="AB31" s="753"/>
      <c r="AC31" s="753"/>
      <c r="AD31" s="753"/>
      <c r="AE31" s="754"/>
      <c r="AF31" s="755">
        <v>391</v>
      </c>
      <c r="AG31" s="756"/>
      <c r="AH31" s="756"/>
      <c r="AI31" s="756"/>
      <c r="AJ31" s="757"/>
      <c r="AK31" s="834">
        <v>74</v>
      </c>
      <c r="AL31" s="830"/>
      <c r="AM31" s="830"/>
      <c r="AN31" s="830"/>
      <c r="AO31" s="830"/>
      <c r="AP31" s="830">
        <v>1079</v>
      </c>
      <c r="AQ31" s="830"/>
      <c r="AR31" s="830"/>
      <c r="AS31" s="830"/>
      <c r="AT31" s="830"/>
      <c r="AU31" s="830" t="s">
        <v>539</v>
      </c>
      <c r="AV31" s="830"/>
      <c r="AW31" s="830"/>
      <c r="AX31" s="830"/>
      <c r="AY31" s="830"/>
      <c r="AZ31" s="831" t="s">
        <v>539</v>
      </c>
      <c r="BA31" s="831"/>
      <c r="BB31" s="831"/>
      <c r="BC31" s="831"/>
      <c r="BD31" s="831"/>
      <c r="BE31" s="832" t="s">
        <v>409</v>
      </c>
      <c r="BF31" s="832"/>
      <c r="BG31" s="832"/>
      <c r="BH31" s="832"/>
      <c r="BI31" s="833"/>
      <c r="BJ31" s="232"/>
      <c r="BK31" s="232"/>
      <c r="BL31" s="232"/>
      <c r="BM31" s="232"/>
      <c r="BN31" s="232"/>
      <c r="BO31" s="241"/>
      <c r="BP31" s="241"/>
      <c r="BQ31" s="238">
        <v>25</v>
      </c>
      <c r="BR31" s="239"/>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30"/>
    </row>
    <row r="32" spans="1:131" ht="26.25" customHeight="1" x14ac:dyDescent="0.2">
      <c r="A32" s="242">
        <v>5</v>
      </c>
      <c r="B32" s="749" t="s">
        <v>410</v>
      </c>
      <c r="C32" s="750"/>
      <c r="D32" s="750"/>
      <c r="E32" s="750"/>
      <c r="F32" s="750"/>
      <c r="G32" s="750"/>
      <c r="H32" s="750"/>
      <c r="I32" s="750"/>
      <c r="J32" s="750"/>
      <c r="K32" s="750"/>
      <c r="L32" s="750"/>
      <c r="M32" s="750"/>
      <c r="N32" s="750"/>
      <c r="O32" s="750"/>
      <c r="P32" s="751"/>
      <c r="Q32" s="752">
        <v>2759</v>
      </c>
      <c r="R32" s="753"/>
      <c r="S32" s="753"/>
      <c r="T32" s="753"/>
      <c r="U32" s="753"/>
      <c r="V32" s="753">
        <v>2853</v>
      </c>
      <c r="W32" s="753"/>
      <c r="X32" s="753"/>
      <c r="Y32" s="753"/>
      <c r="Z32" s="753"/>
      <c r="AA32" s="753">
        <v>-93</v>
      </c>
      <c r="AB32" s="753"/>
      <c r="AC32" s="753"/>
      <c r="AD32" s="753"/>
      <c r="AE32" s="754"/>
      <c r="AF32" s="755">
        <v>342</v>
      </c>
      <c r="AG32" s="756"/>
      <c r="AH32" s="756"/>
      <c r="AI32" s="756"/>
      <c r="AJ32" s="757"/>
      <c r="AK32" s="834">
        <v>500</v>
      </c>
      <c r="AL32" s="830"/>
      <c r="AM32" s="830"/>
      <c r="AN32" s="830"/>
      <c r="AO32" s="830"/>
      <c r="AP32" s="830">
        <v>1413</v>
      </c>
      <c r="AQ32" s="830"/>
      <c r="AR32" s="830"/>
      <c r="AS32" s="830"/>
      <c r="AT32" s="830"/>
      <c r="AU32" s="830">
        <v>917</v>
      </c>
      <c r="AV32" s="830"/>
      <c r="AW32" s="830"/>
      <c r="AX32" s="830"/>
      <c r="AY32" s="830"/>
      <c r="AZ32" s="831" t="s">
        <v>539</v>
      </c>
      <c r="BA32" s="831"/>
      <c r="BB32" s="831"/>
      <c r="BC32" s="831"/>
      <c r="BD32" s="831"/>
      <c r="BE32" s="832" t="s">
        <v>411</v>
      </c>
      <c r="BF32" s="832"/>
      <c r="BG32" s="832"/>
      <c r="BH32" s="832"/>
      <c r="BI32" s="833"/>
      <c r="BJ32" s="232"/>
      <c r="BK32" s="232"/>
      <c r="BL32" s="232"/>
      <c r="BM32" s="232"/>
      <c r="BN32" s="232"/>
      <c r="BO32" s="241"/>
      <c r="BP32" s="241"/>
      <c r="BQ32" s="238">
        <v>26</v>
      </c>
      <c r="BR32" s="239"/>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30"/>
    </row>
    <row r="33" spans="1:131" ht="26.25" customHeight="1" x14ac:dyDescent="0.2">
      <c r="A33" s="242">
        <v>6</v>
      </c>
      <c r="B33" s="749" t="s">
        <v>412</v>
      </c>
      <c r="C33" s="750"/>
      <c r="D33" s="750"/>
      <c r="E33" s="750"/>
      <c r="F33" s="750"/>
      <c r="G33" s="750"/>
      <c r="H33" s="750"/>
      <c r="I33" s="750"/>
      <c r="J33" s="750"/>
      <c r="K33" s="750"/>
      <c r="L33" s="750"/>
      <c r="M33" s="750"/>
      <c r="N33" s="750"/>
      <c r="O33" s="750"/>
      <c r="P33" s="751"/>
      <c r="Q33" s="752">
        <v>2</v>
      </c>
      <c r="R33" s="753"/>
      <c r="S33" s="753"/>
      <c r="T33" s="753"/>
      <c r="U33" s="753"/>
      <c r="V33" s="753">
        <v>2</v>
      </c>
      <c r="W33" s="753"/>
      <c r="X33" s="753"/>
      <c r="Y33" s="753"/>
      <c r="Z33" s="753"/>
      <c r="AA33" s="753">
        <v>0</v>
      </c>
      <c r="AB33" s="753"/>
      <c r="AC33" s="753"/>
      <c r="AD33" s="753"/>
      <c r="AE33" s="754"/>
      <c r="AF33" s="755">
        <v>0</v>
      </c>
      <c r="AG33" s="756"/>
      <c r="AH33" s="756"/>
      <c r="AI33" s="756"/>
      <c r="AJ33" s="757"/>
      <c r="AK33" s="834">
        <v>1</v>
      </c>
      <c r="AL33" s="830"/>
      <c r="AM33" s="830"/>
      <c r="AN33" s="830"/>
      <c r="AO33" s="830"/>
      <c r="AP33" s="830" t="s">
        <v>539</v>
      </c>
      <c r="AQ33" s="830"/>
      <c r="AR33" s="830"/>
      <c r="AS33" s="830"/>
      <c r="AT33" s="830"/>
      <c r="AU33" s="830" t="s">
        <v>539</v>
      </c>
      <c r="AV33" s="830"/>
      <c r="AW33" s="830"/>
      <c r="AX33" s="830"/>
      <c r="AY33" s="830"/>
      <c r="AZ33" s="831" t="s">
        <v>539</v>
      </c>
      <c r="BA33" s="831"/>
      <c r="BB33" s="831"/>
      <c r="BC33" s="831"/>
      <c r="BD33" s="831"/>
      <c r="BE33" s="832" t="s">
        <v>413</v>
      </c>
      <c r="BF33" s="832"/>
      <c r="BG33" s="832"/>
      <c r="BH33" s="832"/>
      <c r="BI33" s="833"/>
      <c r="BJ33" s="232"/>
      <c r="BK33" s="232"/>
      <c r="BL33" s="232"/>
      <c r="BM33" s="232"/>
      <c r="BN33" s="232"/>
      <c r="BO33" s="241"/>
      <c r="BP33" s="241"/>
      <c r="BQ33" s="238">
        <v>27</v>
      </c>
      <c r="BR33" s="239"/>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30"/>
    </row>
    <row r="34" spans="1:131" ht="26.25" customHeight="1" x14ac:dyDescent="0.2">
      <c r="A34" s="242">
        <v>7</v>
      </c>
      <c r="B34" s="749" t="s">
        <v>414</v>
      </c>
      <c r="C34" s="750"/>
      <c r="D34" s="750"/>
      <c r="E34" s="750"/>
      <c r="F34" s="750"/>
      <c r="G34" s="750"/>
      <c r="H34" s="750"/>
      <c r="I34" s="750"/>
      <c r="J34" s="750"/>
      <c r="K34" s="750"/>
      <c r="L34" s="750"/>
      <c r="M34" s="750"/>
      <c r="N34" s="750"/>
      <c r="O34" s="750"/>
      <c r="P34" s="751"/>
      <c r="Q34" s="752">
        <v>11</v>
      </c>
      <c r="R34" s="753"/>
      <c r="S34" s="753"/>
      <c r="T34" s="753"/>
      <c r="U34" s="753"/>
      <c r="V34" s="753">
        <v>10</v>
      </c>
      <c r="W34" s="753"/>
      <c r="X34" s="753"/>
      <c r="Y34" s="753"/>
      <c r="Z34" s="753"/>
      <c r="AA34" s="753">
        <v>0</v>
      </c>
      <c r="AB34" s="753"/>
      <c r="AC34" s="753"/>
      <c r="AD34" s="753"/>
      <c r="AE34" s="754"/>
      <c r="AF34" s="755">
        <v>0</v>
      </c>
      <c r="AG34" s="756"/>
      <c r="AH34" s="756"/>
      <c r="AI34" s="756"/>
      <c r="AJ34" s="757"/>
      <c r="AK34" s="834">
        <v>1</v>
      </c>
      <c r="AL34" s="830"/>
      <c r="AM34" s="830"/>
      <c r="AN34" s="830"/>
      <c r="AO34" s="830"/>
      <c r="AP34" s="830">
        <v>9</v>
      </c>
      <c r="AQ34" s="830"/>
      <c r="AR34" s="830"/>
      <c r="AS34" s="830"/>
      <c r="AT34" s="830"/>
      <c r="AU34" s="830" t="s">
        <v>539</v>
      </c>
      <c r="AV34" s="830"/>
      <c r="AW34" s="830"/>
      <c r="AX34" s="830"/>
      <c r="AY34" s="830"/>
      <c r="AZ34" s="831" t="s">
        <v>539</v>
      </c>
      <c r="BA34" s="831"/>
      <c r="BB34" s="831"/>
      <c r="BC34" s="831"/>
      <c r="BD34" s="831"/>
      <c r="BE34" s="832" t="s">
        <v>415</v>
      </c>
      <c r="BF34" s="832"/>
      <c r="BG34" s="832"/>
      <c r="BH34" s="832"/>
      <c r="BI34" s="833"/>
      <c r="BJ34" s="232"/>
      <c r="BK34" s="232"/>
      <c r="BL34" s="232"/>
      <c r="BM34" s="232"/>
      <c r="BN34" s="232"/>
      <c r="BO34" s="241"/>
      <c r="BP34" s="241"/>
      <c r="BQ34" s="238">
        <v>28</v>
      </c>
      <c r="BR34" s="239"/>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30"/>
    </row>
    <row r="35" spans="1:131" ht="26.25" customHeight="1" x14ac:dyDescent="0.2">
      <c r="A35" s="242">
        <v>8</v>
      </c>
      <c r="B35" s="749" t="s">
        <v>416</v>
      </c>
      <c r="C35" s="750"/>
      <c r="D35" s="750"/>
      <c r="E35" s="750"/>
      <c r="F35" s="750"/>
      <c r="G35" s="750"/>
      <c r="H35" s="750"/>
      <c r="I35" s="750"/>
      <c r="J35" s="750"/>
      <c r="K35" s="750"/>
      <c r="L35" s="750"/>
      <c r="M35" s="750"/>
      <c r="N35" s="750"/>
      <c r="O35" s="750"/>
      <c r="P35" s="751"/>
      <c r="Q35" s="752">
        <v>0</v>
      </c>
      <c r="R35" s="753"/>
      <c r="S35" s="753"/>
      <c r="T35" s="753"/>
      <c r="U35" s="753"/>
      <c r="V35" s="753">
        <v>0</v>
      </c>
      <c r="W35" s="753"/>
      <c r="X35" s="753"/>
      <c r="Y35" s="753"/>
      <c r="Z35" s="753"/>
      <c r="AA35" s="753">
        <v>0</v>
      </c>
      <c r="AB35" s="753"/>
      <c r="AC35" s="753"/>
      <c r="AD35" s="753"/>
      <c r="AE35" s="754"/>
      <c r="AF35" s="755">
        <v>0</v>
      </c>
      <c r="AG35" s="756"/>
      <c r="AH35" s="756"/>
      <c r="AI35" s="756"/>
      <c r="AJ35" s="757"/>
      <c r="AK35" s="834">
        <v>0</v>
      </c>
      <c r="AL35" s="830"/>
      <c r="AM35" s="830"/>
      <c r="AN35" s="830"/>
      <c r="AO35" s="830"/>
      <c r="AP35" s="830" t="s">
        <v>539</v>
      </c>
      <c r="AQ35" s="830"/>
      <c r="AR35" s="830"/>
      <c r="AS35" s="830"/>
      <c r="AT35" s="830"/>
      <c r="AU35" s="830" t="s">
        <v>539</v>
      </c>
      <c r="AV35" s="830"/>
      <c r="AW35" s="830"/>
      <c r="AX35" s="830"/>
      <c r="AY35" s="830"/>
      <c r="AZ35" s="831" t="s">
        <v>539</v>
      </c>
      <c r="BA35" s="831"/>
      <c r="BB35" s="831"/>
      <c r="BC35" s="831"/>
      <c r="BD35" s="831"/>
      <c r="BE35" s="832" t="s">
        <v>413</v>
      </c>
      <c r="BF35" s="832"/>
      <c r="BG35" s="832"/>
      <c r="BH35" s="832"/>
      <c r="BI35" s="833"/>
      <c r="BJ35" s="232"/>
      <c r="BK35" s="232"/>
      <c r="BL35" s="232"/>
      <c r="BM35" s="232"/>
      <c r="BN35" s="232"/>
      <c r="BO35" s="241"/>
      <c r="BP35" s="241"/>
      <c r="BQ35" s="238">
        <v>29</v>
      </c>
      <c r="BR35" s="239"/>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30"/>
    </row>
    <row r="36" spans="1:131" ht="26.25" customHeight="1" x14ac:dyDescent="0.2">
      <c r="A36" s="242">
        <v>9</v>
      </c>
      <c r="B36" s="749" t="s">
        <v>417</v>
      </c>
      <c r="C36" s="750"/>
      <c r="D36" s="750"/>
      <c r="E36" s="750"/>
      <c r="F36" s="750"/>
      <c r="G36" s="750"/>
      <c r="H36" s="750"/>
      <c r="I36" s="750"/>
      <c r="J36" s="750"/>
      <c r="K36" s="750"/>
      <c r="L36" s="750"/>
      <c r="M36" s="750"/>
      <c r="N36" s="750"/>
      <c r="O36" s="750"/>
      <c r="P36" s="751"/>
      <c r="Q36" s="752">
        <v>830</v>
      </c>
      <c r="R36" s="753"/>
      <c r="S36" s="753"/>
      <c r="T36" s="753"/>
      <c r="U36" s="753"/>
      <c r="V36" s="753">
        <v>754</v>
      </c>
      <c r="W36" s="753"/>
      <c r="X36" s="753"/>
      <c r="Y36" s="753"/>
      <c r="Z36" s="753"/>
      <c r="AA36" s="753">
        <v>76</v>
      </c>
      <c r="AB36" s="753"/>
      <c r="AC36" s="753"/>
      <c r="AD36" s="753"/>
      <c r="AE36" s="754"/>
      <c r="AF36" s="755">
        <v>215</v>
      </c>
      <c r="AG36" s="756"/>
      <c r="AH36" s="756"/>
      <c r="AI36" s="756"/>
      <c r="AJ36" s="757"/>
      <c r="AK36" s="834">
        <v>172</v>
      </c>
      <c r="AL36" s="830"/>
      <c r="AM36" s="830"/>
      <c r="AN36" s="830"/>
      <c r="AO36" s="830"/>
      <c r="AP36" s="830">
        <v>4068</v>
      </c>
      <c r="AQ36" s="830"/>
      <c r="AR36" s="830"/>
      <c r="AS36" s="830"/>
      <c r="AT36" s="830"/>
      <c r="AU36" s="830">
        <v>4068</v>
      </c>
      <c r="AV36" s="830"/>
      <c r="AW36" s="830"/>
      <c r="AX36" s="830"/>
      <c r="AY36" s="830"/>
      <c r="AZ36" s="831" t="s">
        <v>539</v>
      </c>
      <c r="BA36" s="831"/>
      <c r="BB36" s="831"/>
      <c r="BC36" s="831"/>
      <c r="BD36" s="831"/>
      <c r="BE36" s="832" t="s">
        <v>418</v>
      </c>
      <c r="BF36" s="832"/>
      <c r="BG36" s="832"/>
      <c r="BH36" s="832"/>
      <c r="BI36" s="833"/>
      <c r="BJ36" s="232"/>
      <c r="BK36" s="232"/>
      <c r="BL36" s="232"/>
      <c r="BM36" s="232"/>
      <c r="BN36" s="232"/>
      <c r="BO36" s="241"/>
      <c r="BP36" s="241"/>
      <c r="BQ36" s="238">
        <v>30</v>
      </c>
      <c r="BR36" s="239"/>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30"/>
    </row>
    <row r="37" spans="1:131" ht="26.25" customHeight="1" x14ac:dyDescent="0.2">
      <c r="A37" s="242">
        <v>10</v>
      </c>
      <c r="B37" s="749"/>
      <c r="C37" s="750"/>
      <c r="D37" s="750"/>
      <c r="E37" s="750"/>
      <c r="F37" s="750"/>
      <c r="G37" s="750"/>
      <c r="H37" s="750"/>
      <c r="I37" s="750"/>
      <c r="J37" s="750"/>
      <c r="K37" s="750"/>
      <c r="L37" s="750"/>
      <c r="M37" s="750"/>
      <c r="N37" s="750"/>
      <c r="O37" s="750"/>
      <c r="P37" s="751"/>
      <c r="Q37" s="752"/>
      <c r="R37" s="753"/>
      <c r="S37" s="753"/>
      <c r="T37" s="753"/>
      <c r="U37" s="753"/>
      <c r="V37" s="753"/>
      <c r="W37" s="753"/>
      <c r="X37" s="753"/>
      <c r="Y37" s="753"/>
      <c r="Z37" s="753"/>
      <c r="AA37" s="753"/>
      <c r="AB37" s="753"/>
      <c r="AC37" s="753"/>
      <c r="AD37" s="753"/>
      <c r="AE37" s="754"/>
      <c r="AF37" s="755"/>
      <c r="AG37" s="756"/>
      <c r="AH37" s="756"/>
      <c r="AI37" s="756"/>
      <c r="AJ37" s="757"/>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30"/>
    </row>
    <row r="38" spans="1:131" ht="26.25" customHeight="1" x14ac:dyDescent="0.2">
      <c r="A38" s="242">
        <v>11</v>
      </c>
      <c r="B38" s="749"/>
      <c r="C38" s="750"/>
      <c r="D38" s="750"/>
      <c r="E38" s="750"/>
      <c r="F38" s="750"/>
      <c r="G38" s="750"/>
      <c r="H38" s="750"/>
      <c r="I38" s="750"/>
      <c r="J38" s="750"/>
      <c r="K38" s="750"/>
      <c r="L38" s="750"/>
      <c r="M38" s="750"/>
      <c r="N38" s="750"/>
      <c r="O38" s="750"/>
      <c r="P38" s="751"/>
      <c r="Q38" s="752"/>
      <c r="R38" s="753"/>
      <c r="S38" s="753"/>
      <c r="T38" s="753"/>
      <c r="U38" s="753"/>
      <c r="V38" s="753"/>
      <c r="W38" s="753"/>
      <c r="X38" s="753"/>
      <c r="Y38" s="753"/>
      <c r="Z38" s="753"/>
      <c r="AA38" s="753"/>
      <c r="AB38" s="753"/>
      <c r="AC38" s="753"/>
      <c r="AD38" s="753"/>
      <c r="AE38" s="754"/>
      <c r="AF38" s="755"/>
      <c r="AG38" s="756"/>
      <c r="AH38" s="756"/>
      <c r="AI38" s="756"/>
      <c r="AJ38" s="757"/>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30"/>
    </row>
    <row r="39" spans="1:131" ht="26.25" customHeight="1" x14ac:dyDescent="0.2">
      <c r="A39" s="242">
        <v>12</v>
      </c>
      <c r="B39" s="749"/>
      <c r="C39" s="750"/>
      <c r="D39" s="750"/>
      <c r="E39" s="750"/>
      <c r="F39" s="750"/>
      <c r="G39" s="750"/>
      <c r="H39" s="750"/>
      <c r="I39" s="750"/>
      <c r="J39" s="750"/>
      <c r="K39" s="750"/>
      <c r="L39" s="750"/>
      <c r="M39" s="750"/>
      <c r="N39" s="750"/>
      <c r="O39" s="750"/>
      <c r="P39" s="751"/>
      <c r="Q39" s="752"/>
      <c r="R39" s="753"/>
      <c r="S39" s="753"/>
      <c r="T39" s="753"/>
      <c r="U39" s="753"/>
      <c r="V39" s="753"/>
      <c r="W39" s="753"/>
      <c r="X39" s="753"/>
      <c r="Y39" s="753"/>
      <c r="Z39" s="753"/>
      <c r="AA39" s="753"/>
      <c r="AB39" s="753"/>
      <c r="AC39" s="753"/>
      <c r="AD39" s="753"/>
      <c r="AE39" s="754"/>
      <c r="AF39" s="755"/>
      <c r="AG39" s="756"/>
      <c r="AH39" s="756"/>
      <c r="AI39" s="756"/>
      <c r="AJ39" s="757"/>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30"/>
    </row>
    <row r="40" spans="1:131" ht="26.25" customHeight="1" x14ac:dyDescent="0.2">
      <c r="A40" s="238">
        <v>13</v>
      </c>
      <c r="B40" s="749"/>
      <c r="C40" s="750"/>
      <c r="D40" s="750"/>
      <c r="E40" s="750"/>
      <c r="F40" s="750"/>
      <c r="G40" s="750"/>
      <c r="H40" s="750"/>
      <c r="I40" s="750"/>
      <c r="J40" s="750"/>
      <c r="K40" s="750"/>
      <c r="L40" s="750"/>
      <c r="M40" s="750"/>
      <c r="N40" s="750"/>
      <c r="O40" s="750"/>
      <c r="P40" s="751"/>
      <c r="Q40" s="752"/>
      <c r="R40" s="753"/>
      <c r="S40" s="753"/>
      <c r="T40" s="753"/>
      <c r="U40" s="753"/>
      <c r="V40" s="753"/>
      <c r="W40" s="753"/>
      <c r="X40" s="753"/>
      <c r="Y40" s="753"/>
      <c r="Z40" s="753"/>
      <c r="AA40" s="753"/>
      <c r="AB40" s="753"/>
      <c r="AC40" s="753"/>
      <c r="AD40" s="753"/>
      <c r="AE40" s="754"/>
      <c r="AF40" s="755"/>
      <c r="AG40" s="756"/>
      <c r="AH40" s="756"/>
      <c r="AI40" s="756"/>
      <c r="AJ40" s="757"/>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30"/>
    </row>
    <row r="41" spans="1:131" ht="26.25" customHeight="1" x14ac:dyDescent="0.2">
      <c r="A41" s="238">
        <v>14</v>
      </c>
      <c r="B41" s="749"/>
      <c r="C41" s="750"/>
      <c r="D41" s="750"/>
      <c r="E41" s="750"/>
      <c r="F41" s="750"/>
      <c r="G41" s="750"/>
      <c r="H41" s="750"/>
      <c r="I41" s="750"/>
      <c r="J41" s="750"/>
      <c r="K41" s="750"/>
      <c r="L41" s="750"/>
      <c r="M41" s="750"/>
      <c r="N41" s="750"/>
      <c r="O41" s="750"/>
      <c r="P41" s="751"/>
      <c r="Q41" s="752"/>
      <c r="R41" s="753"/>
      <c r="S41" s="753"/>
      <c r="T41" s="753"/>
      <c r="U41" s="753"/>
      <c r="V41" s="753"/>
      <c r="W41" s="753"/>
      <c r="X41" s="753"/>
      <c r="Y41" s="753"/>
      <c r="Z41" s="753"/>
      <c r="AA41" s="753"/>
      <c r="AB41" s="753"/>
      <c r="AC41" s="753"/>
      <c r="AD41" s="753"/>
      <c r="AE41" s="754"/>
      <c r="AF41" s="755"/>
      <c r="AG41" s="756"/>
      <c r="AH41" s="756"/>
      <c r="AI41" s="756"/>
      <c r="AJ41" s="757"/>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30"/>
    </row>
    <row r="42" spans="1:131" ht="26.25" customHeight="1" x14ac:dyDescent="0.2">
      <c r="A42" s="238">
        <v>15</v>
      </c>
      <c r="B42" s="749"/>
      <c r="C42" s="750"/>
      <c r="D42" s="750"/>
      <c r="E42" s="750"/>
      <c r="F42" s="750"/>
      <c r="G42" s="750"/>
      <c r="H42" s="750"/>
      <c r="I42" s="750"/>
      <c r="J42" s="750"/>
      <c r="K42" s="750"/>
      <c r="L42" s="750"/>
      <c r="M42" s="750"/>
      <c r="N42" s="750"/>
      <c r="O42" s="750"/>
      <c r="P42" s="751"/>
      <c r="Q42" s="752"/>
      <c r="R42" s="753"/>
      <c r="S42" s="753"/>
      <c r="T42" s="753"/>
      <c r="U42" s="753"/>
      <c r="V42" s="753"/>
      <c r="W42" s="753"/>
      <c r="X42" s="753"/>
      <c r="Y42" s="753"/>
      <c r="Z42" s="753"/>
      <c r="AA42" s="753"/>
      <c r="AB42" s="753"/>
      <c r="AC42" s="753"/>
      <c r="AD42" s="753"/>
      <c r="AE42" s="754"/>
      <c r="AF42" s="755"/>
      <c r="AG42" s="756"/>
      <c r="AH42" s="756"/>
      <c r="AI42" s="756"/>
      <c r="AJ42" s="757"/>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30"/>
    </row>
    <row r="43" spans="1:131" ht="26.25" customHeight="1" x14ac:dyDescent="0.2">
      <c r="A43" s="238">
        <v>16</v>
      </c>
      <c r="B43" s="749"/>
      <c r="C43" s="750"/>
      <c r="D43" s="750"/>
      <c r="E43" s="750"/>
      <c r="F43" s="750"/>
      <c r="G43" s="750"/>
      <c r="H43" s="750"/>
      <c r="I43" s="750"/>
      <c r="J43" s="750"/>
      <c r="K43" s="750"/>
      <c r="L43" s="750"/>
      <c r="M43" s="750"/>
      <c r="N43" s="750"/>
      <c r="O43" s="750"/>
      <c r="P43" s="751"/>
      <c r="Q43" s="752"/>
      <c r="R43" s="753"/>
      <c r="S43" s="753"/>
      <c r="T43" s="753"/>
      <c r="U43" s="753"/>
      <c r="V43" s="753"/>
      <c r="W43" s="753"/>
      <c r="X43" s="753"/>
      <c r="Y43" s="753"/>
      <c r="Z43" s="753"/>
      <c r="AA43" s="753"/>
      <c r="AB43" s="753"/>
      <c r="AC43" s="753"/>
      <c r="AD43" s="753"/>
      <c r="AE43" s="754"/>
      <c r="AF43" s="755"/>
      <c r="AG43" s="756"/>
      <c r="AH43" s="756"/>
      <c r="AI43" s="756"/>
      <c r="AJ43" s="757"/>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30"/>
    </row>
    <row r="44" spans="1:131" ht="26.25" customHeight="1" x14ac:dyDescent="0.2">
      <c r="A44" s="238">
        <v>17</v>
      </c>
      <c r="B44" s="749"/>
      <c r="C44" s="750"/>
      <c r="D44" s="750"/>
      <c r="E44" s="750"/>
      <c r="F44" s="750"/>
      <c r="G44" s="750"/>
      <c r="H44" s="750"/>
      <c r="I44" s="750"/>
      <c r="J44" s="750"/>
      <c r="K44" s="750"/>
      <c r="L44" s="750"/>
      <c r="M44" s="750"/>
      <c r="N44" s="750"/>
      <c r="O44" s="750"/>
      <c r="P44" s="751"/>
      <c r="Q44" s="752"/>
      <c r="R44" s="753"/>
      <c r="S44" s="753"/>
      <c r="T44" s="753"/>
      <c r="U44" s="753"/>
      <c r="V44" s="753"/>
      <c r="W44" s="753"/>
      <c r="X44" s="753"/>
      <c r="Y44" s="753"/>
      <c r="Z44" s="753"/>
      <c r="AA44" s="753"/>
      <c r="AB44" s="753"/>
      <c r="AC44" s="753"/>
      <c r="AD44" s="753"/>
      <c r="AE44" s="754"/>
      <c r="AF44" s="755"/>
      <c r="AG44" s="756"/>
      <c r="AH44" s="756"/>
      <c r="AI44" s="756"/>
      <c r="AJ44" s="757"/>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30"/>
    </row>
    <row r="45" spans="1:131" ht="26.25" customHeight="1" x14ac:dyDescent="0.2">
      <c r="A45" s="238">
        <v>18</v>
      </c>
      <c r="B45" s="749"/>
      <c r="C45" s="750"/>
      <c r="D45" s="750"/>
      <c r="E45" s="750"/>
      <c r="F45" s="750"/>
      <c r="G45" s="750"/>
      <c r="H45" s="750"/>
      <c r="I45" s="750"/>
      <c r="J45" s="750"/>
      <c r="K45" s="750"/>
      <c r="L45" s="750"/>
      <c r="M45" s="750"/>
      <c r="N45" s="750"/>
      <c r="O45" s="750"/>
      <c r="P45" s="751"/>
      <c r="Q45" s="752"/>
      <c r="R45" s="753"/>
      <c r="S45" s="753"/>
      <c r="T45" s="753"/>
      <c r="U45" s="753"/>
      <c r="V45" s="753"/>
      <c r="W45" s="753"/>
      <c r="X45" s="753"/>
      <c r="Y45" s="753"/>
      <c r="Z45" s="753"/>
      <c r="AA45" s="753"/>
      <c r="AB45" s="753"/>
      <c r="AC45" s="753"/>
      <c r="AD45" s="753"/>
      <c r="AE45" s="754"/>
      <c r="AF45" s="755"/>
      <c r="AG45" s="756"/>
      <c r="AH45" s="756"/>
      <c r="AI45" s="756"/>
      <c r="AJ45" s="757"/>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30"/>
    </row>
    <row r="46" spans="1:131" ht="26.25" customHeight="1" x14ac:dyDescent="0.2">
      <c r="A46" s="238">
        <v>19</v>
      </c>
      <c r="B46" s="749"/>
      <c r="C46" s="750"/>
      <c r="D46" s="750"/>
      <c r="E46" s="750"/>
      <c r="F46" s="750"/>
      <c r="G46" s="750"/>
      <c r="H46" s="750"/>
      <c r="I46" s="750"/>
      <c r="J46" s="750"/>
      <c r="K46" s="750"/>
      <c r="L46" s="750"/>
      <c r="M46" s="750"/>
      <c r="N46" s="750"/>
      <c r="O46" s="750"/>
      <c r="P46" s="751"/>
      <c r="Q46" s="752"/>
      <c r="R46" s="753"/>
      <c r="S46" s="753"/>
      <c r="T46" s="753"/>
      <c r="U46" s="753"/>
      <c r="V46" s="753"/>
      <c r="W46" s="753"/>
      <c r="X46" s="753"/>
      <c r="Y46" s="753"/>
      <c r="Z46" s="753"/>
      <c r="AA46" s="753"/>
      <c r="AB46" s="753"/>
      <c r="AC46" s="753"/>
      <c r="AD46" s="753"/>
      <c r="AE46" s="754"/>
      <c r="AF46" s="755"/>
      <c r="AG46" s="756"/>
      <c r="AH46" s="756"/>
      <c r="AI46" s="756"/>
      <c r="AJ46" s="757"/>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30"/>
    </row>
    <row r="47" spans="1:131" ht="26.25" customHeight="1" x14ac:dyDescent="0.2">
      <c r="A47" s="238">
        <v>20</v>
      </c>
      <c r="B47" s="749"/>
      <c r="C47" s="750"/>
      <c r="D47" s="750"/>
      <c r="E47" s="750"/>
      <c r="F47" s="750"/>
      <c r="G47" s="750"/>
      <c r="H47" s="750"/>
      <c r="I47" s="750"/>
      <c r="J47" s="750"/>
      <c r="K47" s="750"/>
      <c r="L47" s="750"/>
      <c r="M47" s="750"/>
      <c r="N47" s="750"/>
      <c r="O47" s="750"/>
      <c r="P47" s="751"/>
      <c r="Q47" s="752"/>
      <c r="R47" s="753"/>
      <c r="S47" s="753"/>
      <c r="T47" s="753"/>
      <c r="U47" s="753"/>
      <c r="V47" s="753"/>
      <c r="W47" s="753"/>
      <c r="X47" s="753"/>
      <c r="Y47" s="753"/>
      <c r="Z47" s="753"/>
      <c r="AA47" s="753"/>
      <c r="AB47" s="753"/>
      <c r="AC47" s="753"/>
      <c r="AD47" s="753"/>
      <c r="AE47" s="754"/>
      <c r="AF47" s="755"/>
      <c r="AG47" s="756"/>
      <c r="AH47" s="756"/>
      <c r="AI47" s="756"/>
      <c r="AJ47" s="757"/>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30"/>
    </row>
    <row r="48" spans="1:131" ht="26.25" customHeight="1" x14ac:dyDescent="0.2">
      <c r="A48" s="238">
        <v>21</v>
      </c>
      <c r="B48" s="749"/>
      <c r="C48" s="750"/>
      <c r="D48" s="750"/>
      <c r="E48" s="750"/>
      <c r="F48" s="750"/>
      <c r="G48" s="750"/>
      <c r="H48" s="750"/>
      <c r="I48" s="750"/>
      <c r="J48" s="750"/>
      <c r="K48" s="750"/>
      <c r="L48" s="750"/>
      <c r="M48" s="750"/>
      <c r="N48" s="750"/>
      <c r="O48" s="750"/>
      <c r="P48" s="751"/>
      <c r="Q48" s="752"/>
      <c r="R48" s="753"/>
      <c r="S48" s="753"/>
      <c r="T48" s="753"/>
      <c r="U48" s="753"/>
      <c r="V48" s="753"/>
      <c r="W48" s="753"/>
      <c r="X48" s="753"/>
      <c r="Y48" s="753"/>
      <c r="Z48" s="753"/>
      <c r="AA48" s="753"/>
      <c r="AB48" s="753"/>
      <c r="AC48" s="753"/>
      <c r="AD48" s="753"/>
      <c r="AE48" s="754"/>
      <c r="AF48" s="755"/>
      <c r="AG48" s="756"/>
      <c r="AH48" s="756"/>
      <c r="AI48" s="756"/>
      <c r="AJ48" s="757"/>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30"/>
    </row>
    <row r="49" spans="1:131" ht="26.25" customHeight="1" x14ac:dyDescent="0.2">
      <c r="A49" s="238">
        <v>22</v>
      </c>
      <c r="B49" s="749"/>
      <c r="C49" s="750"/>
      <c r="D49" s="750"/>
      <c r="E49" s="750"/>
      <c r="F49" s="750"/>
      <c r="G49" s="750"/>
      <c r="H49" s="750"/>
      <c r="I49" s="750"/>
      <c r="J49" s="750"/>
      <c r="K49" s="750"/>
      <c r="L49" s="750"/>
      <c r="M49" s="750"/>
      <c r="N49" s="750"/>
      <c r="O49" s="750"/>
      <c r="P49" s="751"/>
      <c r="Q49" s="752"/>
      <c r="R49" s="753"/>
      <c r="S49" s="753"/>
      <c r="T49" s="753"/>
      <c r="U49" s="753"/>
      <c r="V49" s="753"/>
      <c r="W49" s="753"/>
      <c r="X49" s="753"/>
      <c r="Y49" s="753"/>
      <c r="Z49" s="753"/>
      <c r="AA49" s="753"/>
      <c r="AB49" s="753"/>
      <c r="AC49" s="753"/>
      <c r="AD49" s="753"/>
      <c r="AE49" s="754"/>
      <c r="AF49" s="755"/>
      <c r="AG49" s="756"/>
      <c r="AH49" s="756"/>
      <c r="AI49" s="756"/>
      <c r="AJ49" s="757"/>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30"/>
    </row>
    <row r="50" spans="1:131" ht="26.25" customHeight="1" x14ac:dyDescent="0.2">
      <c r="A50" s="238">
        <v>23</v>
      </c>
      <c r="B50" s="749"/>
      <c r="C50" s="750"/>
      <c r="D50" s="750"/>
      <c r="E50" s="750"/>
      <c r="F50" s="750"/>
      <c r="G50" s="750"/>
      <c r="H50" s="750"/>
      <c r="I50" s="750"/>
      <c r="J50" s="750"/>
      <c r="K50" s="750"/>
      <c r="L50" s="750"/>
      <c r="M50" s="750"/>
      <c r="N50" s="750"/>
      <c r="O50" s="750"/>
      <c r="P50" s="751"/>
      <c r="Q50" s="835"/>
      <c r="R50" s="836"/>
      <c r="S50" s="836"/>
      <c r="T50" s="836"/>
      <c r="U50" s="836"/>
      <c r="V50" s="836"/>
      <c r="W50" s="836"/>
      <c r="X50" s="836"/>
      <c r="Y50" s="836"/>
      <c r="Z50" s="836"/>
      <c r="AA50" s="836"/>
      <c r="AB50" s="836"/>
      <c r="AC50" s="836"/>
      <c r="AD50" s="836"/>
      <c r="AE50" s="837"/>
      <c r="AF50" s="755"/>
      <c r="AG50" s="756"/>
      <c r="AH50" s="756"/>
      <c r="AI50" s="756"/>
      <c r="AJ50" s="757"/>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30"/>
    </row>
    <row r="51" spans="1:131" ht="26.25" customHeight="1" x14ac:dyDescent="0.2">
      <c r="A51" s="238">
        <v>24</v>
      </c>
      <c r="B51" s="749"/>
      <c r="C51" s="750"/>
      <c r="D51" s="750"/>
      <c r="E51" s="750"/>
      <c r="F51" s="750"/>
      <c r="G51" s="750"/>
      <c r="H51" s="750"/>
      <c r="I51" s="750"/>
      <c r="J51" s="750"/>
      <c r="K51" s="750"/>
      <c r="L51" s="750"/>
      <c r="M51" s="750"/>
      <c r="N51" s="750"/>
      <c r="O51" s="750"/>
      <c r="P51" s="751"/>
      <c r="Q51" s="835"/>
      <c r="R51" s="836"/>
      <c r="S51" s="836"/>
      <c r="T51" s="836"/>
      <c r="U51" s="836"/>
      <c r="V51" s="836"/>
      <c r="W51" s="836"/>
      <c r="X51" s="836"/>
      <c r="Y51" s="836"/>
      <c r="Z51" s="836"/>
      <c r="AA51" s="836"/>
      <c r="AB51" s="836"/>
      <c r="AC51" s="836"/>
      <c r="AD51" s="836"/>
      <c r="AE51" s="837"/>
      <c r="AF51" s="755"/>
      <c r="AG51" s="756"/>
      <c r="AH51" s="756"/>
      <c r="AI51" s="756"/>
      <c r="AJ51" s="757"/>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30"/>
    </row>
    <row r="52" spans="1:131" ht="26.25" customHeight="1" x14ac:dyDescent="0.2">
      <c r="A52" s="238">
        <v>25</v>
      </c>
      <c r="B52" s="749"/>
      <c r="C52" s="750"/>
      <c r="D52" s="750"/>
      <c r="E52" s="750"/>
      <c r="F52" s="750"/>
      <c r="G52" s="750"/>
      <c r="H52" s="750"/>
      <c r="I52" s="750"/>
      <c r="J52" s="750"/>
      <c r="K52" s="750"/>
      <c r="L52" s="750"/>
      <c r="M52" s="750"/>
      <c r="N52" s="750"/>
      <c r="O52" s="750"/>
      <c r="P52" s="751"/>
      <c r="Q52" s="835"/>
      <c r="R52" s="836"/>
      <c r="S52" s="836"/>
      <c r="T52" s="836"/>
      <c r="U52" s="836"/>
      <c r="V52" s="836"/>
      <c r="W52" s="836"/>
      <c r="X52" s="836"/>
      <c r="Y52" s="836"/>
      <c r="Z52" s="836"/>
      <c r="AA52" s="836"/>
      <c r="AB52" s="836"/>
      <c r="AC52" s="836"/>
      <c r="AD52" s="836"/>
      <c r="AE52" s="837"/>
      <c r="AF52" s="755"/>
      <c r="AG52" s="756"/>
      <c r="AH52" s="756"/>
      <c r="AI52" s="756"/>
      <c r="AJ52" s="757"/>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30"/>
    </row>
    <row r="53" spans="1:131" ht="26.25" customHeight="1" x14ac:dyDescent="0.2">
      <c r="A53" s="238">
        <v>26</v>
      </c>
      <c r="B53" s="749"/>
      <c r="C53" s="750"/>
      <c r="D53" s="750"/>
      <c r="E53" s="750"/>
      <c r="F53" s="750"/>
      <c r="G53" s="750"/>
      <c r="H53" s="750"/>
      <c r="I53" s="750"/>
      <c r="J53" s="750"/>
      <c r="K53" s="750"/>
      <c r="L53" s="750"/>
      <c r="M53" s="750"/>
      <c r="N53" s="750"/>
      <c r="O53" s="750"/>
      <c r="P53" s="751"/>
      <c r="Q53" s="835"/>
      <c r="R53" s="836"/>
      <c r="S53" s="836"/>
      <c r="T53" s="836"/>
      <c r="U53" s="836"/>
      <c r="V53" s="836"/>
      <c r="W53" s="836"/>
      <c r="X53" s="836"/>
      <c r="Y53" s="836"/>
      <c r="Z53" s="836"/>
      <c r="AA53" s="836"/>
      <c r="AB53" s="836"/>
      <c r="AC53" s="836"/>
      <c r="AD53" s="836"/>
      <c r="AE53" s="837"/>
      <c r="AF53" s="755"/>
      <c r="AG53" s="756"/>
      <c r="AH53" s="756"/>
      <c r="AI53" s="756"/>
      <c r="AJ53" s="757"/>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30"/>
    </row>
    <row r="54" spans="1:131" ht="26.25" customHeight="1" x14ac:dyDescent="0.2">
      <c r="A54" s="238">
        <v>27</v>
      </c>
      <c r="B54" s="749"/>
      <c r="C54" s="750"/>
      <c r="D54" s="750"/>
      <c r="E54" s="750"/>
      <c r="F54" s="750"/>
      <c r="G54" s="750"/>
      <c r="H54" s="750"/>
      <c r="I54" s="750"/>
      <c r="J54" s="750"/>
      <c r="K54" s="750"/>
      <c r="L54" s="750"/>
      <c r="M54" s="750"/>
      <c r="N54" s="750"/>
      <c r="O54" s="750"/>
      <c r="P54" s="751"/>
      <c r="Q54" s="835"/>
      <c r="R54" s="836"/>
      <c r="S54" s="836"/>
      <c r="T54" s="836"/>
      <c r="U54" s="836"/>
      <c r="V54" s="836"/>
      <c r="W54" s="836"/>
      <c r="X54" s="836"/>
      <c r="Y54" s="836"/>
      <c r="Z54" s="836"/>
      <c r="AA54" s="836"/>
      <c r="AB54" s="836"/>
      <c r="AC54" s="836"/>
      <c r="AD54" s="836"/>
      <c r="AE54" s="837"/>
      <c r="AF54" s="755"/>
      <c r="AG54" s="756"/>
      <c r="AH54" s="756"/>
      <c r="AI54" s="756"/>
      <c r="AJ54" s="757"/>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30"/>
    </row>
    <row r="55" spans="1:131" ht="26.25" customHeight="1" x14ac:dyDescent="0.2">
      <c r="A55" s="238">
        <v>28</v>
      </c>
      <c r="B55" s="749"/>
      <c r="C55" s="750"/>
      <c r="D55" s="750"/>
      <c r="E55" s="750"/>
      <c r="F55" s="750"/>
      <c r="G55" s="750"/>
      <c r="H55" s="750"/>
      <c r="I55" s="750"/>
      <c r="J55" s="750"/>
      <c r="K55" s="750"/>
      <c r="L55" s="750"/>
      <c r="M55" s="750"/>
      <c r="N55" s="750"/>
      <c r="O55" s="750"/>
      <c r="P55" s="751"/>
      <c r="Q55" s="835"/>
      <c r="R55" s="836"/>
      <c r="S55" s="836"/>
      <c r="T55" s="836"/>
      <c r="U55" s="836"/>
      <c r="V55" s="836"/>
      <c r="W55" s="836"/>
      <c r="X55" s="836"/>
      <c r="Y55" s="836"/>
      <c r="Z55" s="836"/>
      <c r="AA55" s="836"/>
      <c r="AB55" s="836"/>
      <c r="AC55" s="836"/>
      <c r="AD55" s="836"/>
      <c r="AE55" s="837"/>
      <c r="AF55" s="755"/>
      <c r="AG55" s="756"/>
      <c r="AH55" s="756"/>
      <c r="AI55" s="756"/>
      <c r="AJ55" s="757"/>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30"/>
    </row>
    <row r="56" spans="1:131" ht="26.25" customHeight="1" x14ac:dyDescent="0.2">
      <c r="A56" s="238">
        <v>29</v>
      </c>
      <c r="B56" s="749"/>
      <c r="C56" s="750"/>
      <c r="D56" s="750"/>
      <c r="E56" s="750"/>
      <c r="F56" s="750"/>
      <c r="G56" s="750"/>
      <c r="H56" s="750"/>
      <c r="I56" s="750"/>
      <c r="J56" s="750"/>
      <c r="K56" s="750"/>
      <c r="L56" s="750"/>
      <c r="M56" s="750"/>
      <c r="N56" s="750"/>
      <c r="O56" s="750"/>
      <c r="P56" s="751"/>
      <c r="Q56" s="835"/>
      <c r="R56" s="836"/>
      <c r="S56" s="836"/>
      <c r="T56" s="836"/>
      <c r="U56" s="836"/>
      <c r="V56" s="836"/>
      <c r="W56" s="836"/>
      <c r="X56" s="836"/>
      <c r="Y56" s="836"/>
      <c r="Z56" s="836"/>
      <c r="AA56" s="836"/>
      <c r="AB56" s="836"/>
      <c r="AC56" s="836"/>
      <c r="AD56" s="836"/>
      <c r="AE56" s="837"/>
      <c r="AF56" s="755"/>
      <c r="AG56" s="756"/>
      <c r="AH56" s="756"/>
      <c r="AI56" s="756"/>
      <c r="AJ56" s="757"/>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30"/>
    </row>
    <row r="57" spans="1:131" ht="26.25" customHeight="1" x14ac:dyDescent="0.2">
      <c r="A57" s="238">
        <v>30</v>
      </c>
      <c r="B57" s="749"/>
      <c r="C57" s="750"/>
      <c r="D57" s="750"/>
      <c r="E57" s="750"/>
      <c r="F57" s="750"/>
      <c r="G57" s="750"/>
      <c r="H57" s="750"/>
      <c r="I57" s="750"/>
      <c r="J57" s="750"/>
      <c r="K57" s="750"/>
      <c r="L57" s="750"/>
      <c r="M57" s="750"/>
      <c r="N57" s="750"/>
      <c r="O57" s="750"/>
      <c r="P57" s="751"/>
      <c r="Q57" s="835"/>
      <c r="R57" s="836"/>
      <c r="S57" s="836"/>
      <c r="T57" s="836"/>
      <c r="U57" s="836"/>
      <c r="V57" s="836"/>
      <c r="W57" s="836"/>
      <c r="X57" s="836"/>
      <c r="Y57" s="836"/>
      <c r="Z57" s="836"/>
      <c r="AA57" s="836"/>
      <c r="AB57" s="836"/>
      <c r="AC57" s="836"/>
      <c r="AD57" s="836"/>
      <c r="AE57" s="837"/>
      <c r="AF57" s="755"/>
      <c r="AG57" s="756"/>
      <c r="AH57" s="756"/>
      <c r="AI57" s="756"/>
      <c r="AJ57" s="757"/>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30"/>
    </row>
    <row r="58" spans="1:131" ht="26.25" customHeight="1" x14ac:dyDescent="0.2">
      <c r="A58" s="238">
        <v>31</v>
      </c>
      <c r="B58" s="749"/>
      <c r="C58" s="750"/>
      <c r="D58" s="750"/>
      <c r="E58" s="750"/>
      <c r="F58" s="750"/>
      <c r="G58" s="750"/>
      <c r="H58" s="750"/>
      <c r="I58" s="750"/>
      <c r="J58" s="750"/>
      <c r="K58" s="750"/>
      <c r="L58" s="750"/>
      <c r="M58" s="750"/>
      <c r="N58" s="750"/>
      <c r="O58" s="750"/>
      <c r="P58" s="751"/>
      <c r="Q58" s="835"/>
      <c r="R58" s="836"/>
      <c r="S58" s="836"/>
      <c r="T58" s="836"/>
      <c r="U58" s="836"/>
      <c r="V58" s="836"/>
      <c r="W58" s="836"/>
      <c r="X58" s="836"/>
      <c r="Y58" s="836"/>
      <c r="Z58" s="836"/>
      <c r="AA58" s="836"/>
      <c r="AB58" s="836"/>
      <c r="AC58" s="836"/>
      <c r="AD58" s="836"/>
      <c r="AE58" s="837"/>
      <c r="AF58" s="755"/>
      <c r="AG58" s="756"/>
      <c r="AH58" s="756"/>
      <c r="AI58" s="756"/>
      <c r="AJ58" s="757"/>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30"/>
    </row>
    <row r="59" spans="1:131" ht="26.25" customHeight="1" x14ac:dyDescent="0.2">
      <c r="A59" s="238">
        <v>32</v>
      </c>
      <c r="B59" s="749"/>
      <c r="C59" s="750"/>
      <c r="D59" s="750"/>
      <c r="E59" s="750"/>
      <c r="F59" s="750"/>
      <c r="G59" s="750"/>
      <c r="H59" s="750"/>
      <c r="I59" s="750"/>
      <c r="J59" s="750"/>
      <c r="K59" s="750"/>
      <c r="L59" s="750"/>
      <c r="M59" s="750"/>
      <c r="N59" s="750"/>
      <c r="O59" s="750"/>
      <c r="P59" s="751"/>
      <c r="Q59" s="835"/>
      <c r="R59" s="836"/>
      <c r="S59" s="836"/>
      <c r="T59" s="836"/>
      <c r="U59" s="836"/>
      <c r="V59" s="836"/>
      <c r="W59" s="836"/>
      <c r="X59" s="836"/>
      <c r="Y59" s="836"/>
      <c r="Z59" s="836"/>
      <c r="AA59" s="836"/>
      <c r="AB59" s="836"/>
      <c r="AC59" s="836"/>
      <c r="AD59" s="836"/>
      <c r="AE59" s="837"/>
      <c r="AF59" s="755"/>
      <c r="AG59" s="756"/>
      <c r="AH59" s="756"/>
      <c r="AI59" s="756"/>
      <c r="AJ59" s="757"/>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30"/>
    </row>
    <row r="60" spans="1:131" ht="26.25" customHeight="1" x14ac:dyDescent="0.2">
      <c r="A60" s="238">
        <v>33</v>
      </c>
      <c r="B60" s="749"/>
      <c r="C60" s="750"/>
      <c r="D60" s="750"/>
      <c r="E60" s="750"/>
      <c r="F60" s="750"/>
      <c r="G60" s="750"/>
      <c r="H60" s="750"/>
      <c r="I60" s="750"/>
      <c r="J60" s="750"/>
      <c r="K60" s="750"/>
      <c r="L60" s="750"/>
      <c r="M60" s="750"/>
      <c r="N60" s="750"/>
      <c r="O60" s="750"/>
      <c r="P60" s="751"/>
      <c r="Q60" s="835"/>
      <c r="R60" s="836"/>
      <c r="S60" s="836"/>
      <c r="T60" s="836"/>
      <c r="U60" s="836"/>
      <c r="V60" s="836"/>
      <c r="W60" s="836"/>
      <c r="X60" s="836"/>
      <c r="Y60" s="836"/>
      <c r="Z60" s="836"/>
      <c r="AA60" s="836"/>
      <c r="AB60" s="836"/>
      <c r="AC60" s="836"/>
      <c r="AD60" s="836"/>
      <c r="AE60" s="837"/>
      <c r="AF60" s="755"/>
      <c r="AG60" s="756"/>
      <c r="AH60" s="756"/>
      <c r="AI60" s="756"/>
      <c r="AJ60" s="757"/>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30"/>
    </row>
    <row r="61" spans="1:131" ht="26.25" customHeight="1" thickBot="1" x14ac:dyDescent="0.25">
      <c r="A61" s="238">
        <v>34</v>
      </c>
      <c r="B61" s="749"/>
      <c r="C61" s="750"/>
      <c r="D61" s="750"/>
      <c r="E61" s="750"/>
      <c r="F61" s="750"/>
      <c r="G61" s="750"/>
      <c r="H61" s="750"/>
      <c r="I61" s="750"/>
      <c r="J61" s="750"/>
      <c r="K61" s="750"/>
      <c r="L61" s="750"/>
      <c r="M61" s="750"/>
      <c r="N61" s="750"/>
      <c r="O61" s="750"/>
      <c r="P61" s="751"/>
      <c r="Q61" s="835"/>
      <c r="R61" s="836"/>
      <c r="S61" s="836"/>
      <c r="T61" s="836"/>
      <c r="U61" s="836"/>
      <c r="V61" s="836"/>
      <c r="W61" s="836"/>
      <c r="X61" s="836"/>
      <c r="Y61" s="836"/>
      <c r="Z61" s="836"/>
      <c r="AA61" s="836"/>
      <c r="AB61" s="836"/>
      <c r="AC61" s="836"/>
      <c r="AD61" s="836"/>
      <c r="AE61" s="837"/>
      <c r="AF61" s="755"/>
      <c r="AG61" s="756"/>
      <c r="AH61" s="756"/>
      <c r="AI61" s="756"/>
      <c r="AJ61" s="757"/>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30"/>
    </row>
    <row r="62" spans="1:131" ht="26.25" customHeight="1" x14ac:dyDescent="0.2">
      <c r="A62" s="238">
        <v>35</v>
      </c>
      <c r="B62" s="749"/>
      <c r="C62" s="750"/>
      <c r="D62" s="750"/>
      <c r="E62" s="750"/>
      <c r="F62" s="750"/>
      <c r="G62" s="750"/>
      <c r="H62" s="750"/>
      <c r="I62" s="750"/>
      <c r="J62" s="750"/>
      <c r="K62" s="750"/>
      <c r="L62" s="750"/>
      <c r="M62" s="750"/>
      <c r="N62" s="750"/>
      <c r="O62" s="750"/>
      <c r="P62" s="751"/>
      <c r="Q62" s="835"/>
      <c r="R62" s="836"/>
      <c r="S62" s="836"/>
      <c r="T62" s="836"/>
      <c r="U62" s="836"/>
      <c r="V62" s="836"/>
      <c r="W62" s="836"/>
      <c r="X62" s="836"/>
      <c r="Y62" s="836"/>
      <c r="Z62" s="836"/>
      <c r="AA62" s="836"/>
      <c r="AB62" s="836"/>
      <c r="AC62" s="836"/>
      <c r="AD62" s="836"/>
      <c r="AE62" s="837"/>
      <c r="AF62" s="755"/>
      <c r="AG62" s="756"/>
      <c r="AH62" s="756"/>
      <c r="AI62" s="756"/>
      <c r="AJ62" s="757"/>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419</v>
      </c>
      <c r="BK62" s="806"/>
      <c r="BL62" s="806"/>
      <c r="BM62" s="806"/>
      <c r="BN62" s="807"/>
      <c r="BO62" s="241"/>
      <c r="BP62" s="241"/>
      <c r="BQ62" s="238">
        <v>56</v>
      </c>
      <c r="BR62" s="239"/>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30"/>
    </row>
    <row r="63" spans="1:131" ht="26.25" customHeight="1" thickBot="1" x14ac:dyDescent="0.25">
      <c r="A63" s="240" t="s">
        <v>392</v>
      </c>
      <c r="B63" s="789" t="s">
        <v>420</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1091</v>
      </c>
      <c r="AG63" s="844"/>
      <c r="AH63" s="844"/>
      <c r="AI63" s="844"/>
      <c r="AJ63" s="845"/>
      <c r="AK63" s="846"/>
      <c r="AL63" s="841"/>
      <c r="AM63" s="841"/>
      <c r="AN63" s="841"/>
      <c r="AO63" s="841"/>
      <c r="AP63" s="844">
        <v>6569</v>
      </c>
      <c r="AQ63" s="844"/>
      <c r="AR63" s="844"/>
      <c r="AS63" s="844"/>
      <c r="AT63" s="844"/>
      <c r="AU63" s="844">
        <v>4985</v>
      </c>
      <c r="AV63" s="844"/>
      <c r="AW63" s="844"/>
      <c r="AX63" s="844"/>
      <c r="AY63" s="844"/>
      <c r="AZ63" s="848"/>
      <c r="BA63" s="848"/>
      <c r="BB63" s="848"/>
      <c r="BC63" s="848"/>
      <c r="BD63" s="848"/>
      <c r="BE63" s="849"/>
      <c r="BF63" s="849"/>
      <c r="BG63" s="849"/>
      <c r="BH63" s="849"/>
      <c r="BI63" s="850"/>
      <c r="BJ63" s="851" t="s">
        <v>421</v>
      </c>
      <c r="BK63" s="852"/>
      <c r="BL63" s="852"/>
      <c r="BM63" s="852"/>
      <c r="BN63" s="853"/>
      <c r="BO63" s="241"/>
      <c r="BP63" s="241"/>
      <c r="BQ63" s="238">
        <v>57</v>
      </c>
      <c r="BR63" s="239"/>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30"/>
    </row>
    <row r="65" spans="1:131" ht="26.25" customHeight="1" thickBot="1" x14ac:dyDescent="0.25">
      <c r="A65" s="232" t="s">
        <v>422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30"/>
    </row>
    <row r="66" spans="1:131" ht="26.25" customHeight="1" x14ac:dyDescent="0.2">
      <c r="A66" s="729" t="s">
        <v>423</v>
      </c>
      <c r="B66" s="730"/>
      <c r="C66" s="730"/>
      <c r="D66" s="730"/>
      <c r="E66" s="730"/>
      <c r="F66" s="730"/>
      <c r="G66" s="730"/>
      <c r="H66" s="730"/>
      <c r="I66" s="730"/>
      <c r="J66" s="730"/>
      <c r="K66" s="730"/>
      <c r="L66" s="730"/>
      <c r="M66" s="730"/>
      <c r="N66" s="730"/>
      <c r="O66" s="730"/>
      <c r="P66" s="731"/>
      <c r="Q66" s="725" t="s">
        <v>424</v>
      </c>
      <c r="R66" s="721"/>
      <c r="S66" s="721"/>
      <c r="T66" s="721"/>
      <c r="U66" s="722"/>
      <c r="V66" s="725" t="s">
        <v>398</v>
      </c>
      <c r="W66" s="721"/>
      <c r="X66" s="721"/>
      <c r="Y66" s="721"/>
      <c r="Z66" s="722"/>
      <c r="AA66" s="725" t="s">
        <v>425</v>
      </c>
      <c r="AB66" s="721"/>
      <c r="AC66" s="721"/>
      <c r="AD66" s="721"/>
      <c r="AE66" s="722"/>
      <c r="AF66" s="854" t="s">
        <v>426</v>
      </c>
      <c r="AG66" s="815"/>
      <c r="AH66" s="815"/>
      <c r="AI66" s="815"/>
      <c r="AJ66" s="855"/>
      <c r="AK66" s="725" t="s">
        <v>427</v>
      </c>
      <c r="AL66" s="730"/>
      <c r="AM66" s="730"/>
      <c r="AN66" s="730"/>
      <c r="AO66" s="731"/>
      <c r="AP66" s="725" t="s">
        <v>428</v>
      </c>
      <c r="AQ66" s="721"/>
      <c r="AR66" s="721"/>
      <c r="AS66" s="721"/>
      <c r="AT66" s="722"/>
      <c r="AU66" s="725" t="s">
        <v>429</v>
      </c>
      <c r="AV66" s="721"/>
      <c r="AW66" s="721"/>
      <c r="AX66" s="721"/>
      <c r="AY66" s="722"/>
      <c r="AZ66" s="725" t="s">
        <v>380</v>
      </c>
      <c r="BA66" s="721"/>
      <c r="BB66" s="721"/>
      <c r="BC66" s="721"/>
      <c r="BD66" s="727"/>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2"/>
      <c r="B67" s="733"/>
      <c r="C67" s="733"/>
      <c r="D67" s="733"/>
      <c r="E67" s="733"/>
      <c r="F67" s="733"/>
      <c r="G67" s="733"/>
      <c r="H67" s="733"/>
      <c r="I67" s="733"/>
      <c r="J67" s="733"/>
      <c r="K67" s="733"/>
      <c r="L67" s="733"/>
      <c r="M67" s="733"/>
      <c r="N67" s="733"/>
      <c r="O67" s="733"/>
      <c r="P67" s="734"/>
      <c r="Q67" s="726"/>
      <c r="R67" s="723"/>
      <c r="S67" s="723"/>
      <c r="T67" s="723"/>
      <c r="U67" s="724"/>
      <c r="V67" s="726"/>
      <c r="W67" s="723"/>
      <c r="X67" s="723"/>
      <c r="Y67" s="723"/>
      <c r="Z67" s="724"/>
      <c r="AA67" s="726"/>
      <c r="AB67" s="723"/>
      <c r="AC67" s="723"/>
      <c r="AD67" s="723"/>
      <c r="AE67" s="724"/>
      <c r="AF67" s="856"/>
      <c r="AG67" s="818"/>
      <c r="AH67" s="818"/>
      <c r="AI67" s="818"/>
      <c r="AJ67" s="857"/>
      <c r="AK67" s="858"/>
      <c r="AL67" s="733"/>
      <c r="AM67" s="733"/>
      <c r="AN67" s="733"/>
      <c r="AO67" s="734"/>
      <c r="AP67" s="726"/>
      <c r="AQ67" s="723"/>
      <c r="AR67" s="723"/>
      <c r="AS67" s="723"/>
      <c r="AT67" s="724"/>
      <c r="AU67" s="726"/>
      <c r="AV67" s="723"/>
      <c r="AW67" s="723"/>
      <c r="AX67" s="723"/>
      <c r="AY67" s="724"/>
      <c r="AZ67" s="726"/>
      <c r="BA67" s="723"/>
      <c r="BB67" s="723"/>
      <c r="BC67" s="723"/>
      <c r="BD67" s="728"/>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603</v>
      </c>
      <c r="C68" s="870"/>
      <c r="D68" s="870"/>
      <c r="E68" s="870"/>
      <c r="F68" s="870"/>
      <c r="G68" s="870"/>
      <c r="H68" s="870"/>
      <c r="I68" s="870"/>
      <c r="J68" s="870"/>
      <c r="K68" s="870"/>
      <c r="L68" s="870"/>
      <c r="M68" s="870"/>
      <c r="N68" s="870"/>
      <c r="O68" s="870"/>
      <c r="P68" s="871"/>
      <c r="Q68" s="872">
        <v>759</v>
      </c>
      <c r="R68" s="866"/>
      <c r="S68" s="866"/>
      <c r="T68" s="866"/>
      <c r="U68" s="866"/>
      <c r="V68" s="866">
        <v>702</v>
      </c>
      <c r="W68" s="866"/>
      <c r="X68" s="866"/>
      <c r="Y68" s="866"/>
      <c r="Z68" s="866"/>
      <c r="AA68" s="866">
        <v>57</v>
      </c>
      <c r="AB68" s="866"/>
      <c r="AC68" s="866"/>
      <c r="AD68" s="866"/>
      <c r="AE68" s="866"/>
      <c r="AF68" s="866">
        <v>57</v>
      </c>
      <c r="AG68" s="866"/>
      <c r="AH68" s="866"/>
      <c r="AI68" s="866"/>
      <c r="AJ68" s="866"/>
      <c r="AK68" s="866">
        <v>27</v>
      </c>
      <c r="AL68" s="866"/>
      <c r="AM68" s="866"/>
      <c r="AN68" s="866"/>
      <c r="AO68" s="866"/>
      <c r="AP68" s="866">
        <v>437</v>
      </c>
      <c r="AQ68" s="866"/>
      <c r="AR68" s="866"/>
      <c r="AS68" s="866"/>
      <c r="AT68" s="866"/>
      <c r="AU68" s="866">
        <v>22</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604</v>
      </c>
      <c r="C69" s="874"/>
      <c r="D69" s="874"/>
      <c r="E69" s="874"/>
      <c r="F69" s="874"/>
      <c r="G69" s="874"/>
      <c r="H69" s="874"/>
      <c r="I69" s="874"/>
      <c r="J69" s="874"/>
      <c r="K69" s="874"/>
      <c r="L69" s="874"/>
      <c r="M69" s="874"/>
      <c r="N69" s="874"/>
      <c r="O69" s="874"/>
      <c r="P69" s="875"/>
      <c r="Q69" s="876">
        <v>3236</v>
      </c>
      <c r="R69" s="830"/>
      <c r="S69" s="830"/>
      <c r="T69" s="830"/>
      <c r="U69" s="830"/>
      <c r="V69" s="830">
        <v>3188</v>
      </c>
      <c r="W69" s="830"/>
      <c r="X69" s="830"/>
      <c r="Y69" s="830"/>
      <c r="Z69" s="830"/>
      <c r="AA69" s="830">
        <v>48</v>
      </c>
      <c r="AB69" s="830"/>
      <c r="AC69" s="830"/>
      <c r="AD69" s="830"/>
      <c r="AE69" s="830"/>
      <c r="AF69" s="830">
        <v>48</v>
      </c>
      <c r="AG69" s="830"/>
      <c r="AH69" s="830"/>
      <c r="AI69" s="830"/>
      <c r="AJ69" s="830"/>
      <c r="AK69" s="830">
        <v>4</v>
      </c>
      <c r="AL69" s="830"/>
      <c r="AM69" s="830"/>
      <c r="AN69" s="830"/>
      <c r="AO69" s="830"/>
      <c r="AP69" s="830">
        <v>3147</v>
      </c>
      <c r="AQ69" s="830"/>
      <c r="AR69" s="830"/>
      <c r="AS69" s="830"/>
      <c r="AT69" s="830"/>
      <c r="AU69" s="830">
        <v>689</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605</v>
      </c>
      <c r="C70" s="874"/>
      <c r="D70" s="874"/>
      <c r="E70" s="874"/>
      <c r="F70" s="874"/>
      <c r="G70" s="874"/>
      <c r="H70" s="874"/>
      <c r="I70" s="874"/>
      <c r="J70" s="874"/>
      <c r="K70" s="874"/>
      <c r="L70" s="874"/>
      <c r="M70" s="874"/>
      <c r="N70" s="874"/>
      <c r="O70" s="874"/>
      <c r="P70" s="875"/>
      <c r="Q70" s="876">
        <v>345</v>
      </c>
      <c r="R70" s="830"/>
      <c r="S70" s="830"/>
      <c r="T70" s="830"/>
      <c r="U70" s="830"/>
      <c r="V70" s="830">
        <v>334</v>
      </c>
      <c r="W70" s="830"/>
      <c r="X70" s="830"/>
      <c r="Y70" s="830"/>
      <c r="Z70" s="830"/>
      <c r="AA70" s="830">
        <v>11</v>
      </c>
      <c r="AB70" s="830"/>
      <c r="AC70" s="830"/>
      <c r="AD70" s="830"/>
      <c r="AE70" s="830"/>
      <c r="AF70" s="830">
        <v>11</v>
      </c>
      <c r="AG70" s="830"/>
      <c r="AH70" s="830"/>
      <c r="AI70" s="830"/>
      <c r="AJ70" s="830"/>
      <c r="AK70" s="830">
        <v>40</v>
      </c>
      <c r="AL70" s="830"/>
      <c r="AM70" s="830"/>
      <c r="AN70" s="830"/>
      <c r="AO70" s="830"/>
      <c r="AP70" s="830">
        <v>48</v>
      </c>
      <c r="AQ70" s="830"/>
      <c r="AR70" s="830"/>
      <c r="AS70" s="830"/>
      <c r="AT70" s="830"/>
      <c r="AU70" s="830">
        <v>3</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606</v>
      </c>
      <c r="C71" s="874"/>
      <c r="D71" s="874"/>
      <c r="E71" s="874"/>
      <c r="F71" s="874"/>
      <c r="G71" s="874"/>
      <c r="H71" s="874"/>
      <c r="I71" s="874"/>
      <c r="J71" s="874"/>
      <c r="K71" s="874"/>
      <c r="L71" s="874"/>
      <c r="M71" s="874"/>
      <c r="N71" s="874"/>
      <c r="O71" s="874"/>
      <c r="P71" s="875"/>
      <c r="Q71" s="876">
        <v>61</v>
      </c>
      <c r="R71" s="830"/>
      <c r="S71" s="830"/>
      <c r="T71" s="830"/>
      <c r="U71" s="830"/>
      <c r="V71" s="830">
        <v>55</v>
      </c>
      <c r="W71" s="830"/>
      <c r="X71" s="830"/>
      <c r="Y71" s="830"/>
      <c r="Z71" s="830"/>
      <c r="AA71" s="830">
        <v>6</v>
      </c>
      <c r="AB71" s="830"/>
      <c r="AC71" s="830"/>
      <c r="AD71" s="830"/>
      <c r="AE71" s="830"/>
      <c r="AF71" s="830">
        <v>6</v>
      </c>
      <c r="AG71" s="830"/>
      <c r="AH71" s="830"/>
      <c r="AI71" s="830"/>
      <c r="AJ71" s="830"/>
      <c r="AK71" s="830" t="s">
        <v>539</v>
      </c>
      <c r="AL71" s="830"/>
      <c r="AM71" s="830"/>
      <c r="AN71" s="830"/>
      <c r="AO71" s="830"/>
      <c r="AP71" s="830" t="s">
        <v>539</v>
      </c>
      <c r="AQ71" s="830"/>
      <c r="AR71" s="830"/>
      <c r="AS71" s="830"/>
      <c r="AT71" s="830"/>
      <c r="AU71" s="830" t="s">
        <v>539</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607</v>
      </c>
      <c r="C72" s="874"/>
      <c r="D72" s="874"/>
      <c r="E72" s="874"/>
      <c r="F72" s="874"/>
      <c r="G72" s="874"/>
      <c r="H72" s="874"/>
      <c r="I72" s="874"/>
      <c r="J72" s="874"/>
      <c r="K72" s="874"/>
      <c r="L72" s="874"/>
      <c r="M72" s="874"/>
      <c r="N72" s="874"/>
      <c r="O72" s="874"/>
      <c r="P72" s="875"/>
      <c r="Q72" s="876">
        <v>854</v>
      </c>
      <c r="R72" s="830"/>
      <c r="S72" s="830"/>
      <c r="T72" s="830"/>
      <c r="U72" s="830"/>
      <c r="V72" s="830">
        <v>827</v>
      </c>
      <c r="W72" s="830"/>
      <c r="X72" s="830"/>
      <c r="Y72" s="830"/>
      <c r="Z72" s="830"/>
      <c r="AA72" s="830">
        <v>27</v>
      </c>
      <c r="AB72" s="830"/>
      <c r="AC72" s="830"/>
      <c r="AD72" s="830"/>
      <c r="AE72" s="830"/>
      <c r="AF72" s="830">
        <v>27</v>
      </c>
      <c r="AG72" s="830"/>
      <c r="AH72" s="830"/>
      <c r="AI72" s="830"/>
      <c r="AJ72" s="830"/>
      <c r="AK72" s="830">
        <v>3</v>
      </c>
      <c r="AL72" s="830"/>
      <c r="AM72" s="830"/>
      <c r="AN72" s="830"/>
      <c r="AO72" s="830"/>
      <c r="AP72" s="830" t="s">
        <v>539</v>
      </c>
      <c r="AQ72" s="830"/>
      <c r="AR72" s="830"/>
      <c r="AS72" s="830"/>
      <c r="AT72" s="830"/>
      <c r="AU72" s="830" t="s">
        <v>539</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t="s">
        <v>608</v>
      </c>
      <c r="C73" s="874"/>
      <c r="D73" s="874"/>
      <c r="E73" s="874"/>
      <c r="F73" s="874"/>
      <c r="G73" s="874"/>
      <c r="H73" s="874"/>
      <c r="I73" s="874"/>
      <c r="J73" s="874"/>
      <c r="K73" s="874"/>
      <c r="L73" s="874"/>
      <c r="M73" s="874"/>
      <c r="N73" s="874"/>
      <c r="O73" s="874"/>
      <c r="P73" s="875"/>
      <c r="Q73" s="876">
        <v>6</v>
      </c>
      <c r="R73" s="830"/>
      <c r="S73" s="830"/>
      <c r="T73" s="830"/>
      <c r="U73" s="830"/>
      <c r="V73" s="830">
        <v>6</v>
      </c>
      <c r="W73" s="830"/>
      <c r="X73" s="830"/>
      <c r="Y73" s="830"/>
      <c r="Z73" s="830"/>
      <c r="AA73" s="830">
        <v>1</v>
      </c>
      <c r="AB73" s="830"/>
      <c r="AC73" s="830"/>
      <c r="AD73" s="830"/>
      <c r="AE73" s="830"/>
      <c r="AF73" s="830">
        <v>1</v>
      </c>
      <c r="AG73" s="830"/>
      <c r="AH73" s="830"/>
      <c r="AI73" s="830"/>
      <c r="AJ73" s="830"/>
      <c r="AK73" s="830" t="s">
        <v>539</v>
      </c>
      <c r="AL73" s="830"/>
      <c r="AM73" s="830"/>
      <c r="AN73" s="830"/>
      <c r="AO73" s="830"/>
      <c r="AP73" s="830" t="s">
        <v>539</v>
      </c>
      <c r="AQ73" s="830"/>
      <c r="AR73" s="830"/>
      <c r="AS73" s="830"/>
      <c r="AT73" s="830"/>
      <c r="AU73" s="830" t="s">
        <v>539</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t="s">
        <v>609</v>
      </c>
      <c r="C74" s="874"/>
      <c r="D74" s="874"/>
      <c r="E74" s="874"/>
      <c r="F74" s="874"/>
      <c r="G74" s="874"/>
      <c r="H74" s="874"/>
      <c r="I74" s="874"/>
      <c r="J74" s="874"/>
      <c r="K74" s="874"/>
      <c r="L74" s="874"/>
      <c r="M74" s="874"/>
      <c r="N74" s="874"/>
      <c r="O74" s="874"/>
      <c r="P74" s="875"/>
      <c r="Q74" s="876">
        <v>301</v>
      </c>
      <c r="R74" s="830"/>
      <c r="S74" s="830"/>
      <c r="T74" s="830"/>
      <c r="U74" s="830"/>
      <c r="V74" s="830">
        <v>290</v>
      </c>
      <c r="W74" s="830"/>
      <c r="X74" s="830"/>
      <c r="Y74" s="830"/>
      <c r="Z74" s="830"/>
      <c r="AA74" s="830">
        <v>11</v>
      </c>
      <c r="AB74" s="830"/>
      <c r="AC74" s="830"/>
      <c r="AD74" s="830"/>
      <c r="AE74" s="830"/>
      <c r="AF74" s="830">
        <v>11</v>
      </c>
      <c r="AG74" s="830"/>
      <c r="AH74" s="830"/>
      <c r="AI74" s="830"/>
      <c r="AJ74" s="830"/>
      <c r="AK74" s="830">
        <v>7</v>
      </c>
      <c r="AL74" s="830"/>
      <c r="AM74" s="830"/>
      <c r="AN74" s="830"/>
      <c r="AO74" s="830"/>
      <c r="AP74" s="830" t="s">
        <v>539</v>
      </c>
      <c r="AQ74" s="830"/>
      <c r="AR74" s="830"/>
      <c r="AS74" s="830"/>
      <c r="AT74" s="830"/>
      <c r="AU74" s="830" t="s">
        <v>539</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t="s">
        <v>610</v>
      </c>
      <c r="C75" s="874"/>
      <c r="D75" s="874"/>
      <c r="E75" s="874"/>
      <c r="F75" s="874"/>
      <c r="G75" s="874"/>
      <c r="H75" s="874"/>
      <c r="I75" s="874"/>
      <c r="J75" s="874"/>
      <c r="K75" s="874"/>
      <c r="L75" s="874"/>
      <c r="M75" s="874"/>
      <c r="N75" s="874"/>
      <c r="O75" s="874"/>
      <c r="P75" s="875"/>
      <c r="Q75" s="877">
        <v>129</v>
      </c>
      <c r="R75" s="878"/>
      <c r="S75" s="878"/>
      <c r="T75" s="878"/>
      <c r="U75" s="834"/>
      <c r="V75" s="879">
        <v>123</v>
      </c>
      <c r="W75" s="878"/>
      <c r="X75" s="878"/>
      <c r="Y75" s="878"/>
      <c r="Z75" s="834"/>
      <c r="AA75" s="879">
        <v>6</v>
      </c>
      <c r="AB75" s="878"/>
      <c r="AC75" s="878"/>
      <c r="AD75" s="878"/>
      <c r="AE75" s="834"/>
      <c r="AF75" s="879">
        <v>6</v>
      </c>
      <c r="AG75" s="878"/>
      <c r="AH75" s="878"/>
      <c r="AI75" s="878"/>
      <c r="AJ75" s="834"/>
      <c r="AK75" s="879" t="s">
        <v>539</v>
      </c>
      <c r="AL75" s="878"/>
      <c r="AM75" s="878"/>
      <c r="AN75" s="878"/>
      <c r="AO75" s="834"/>
      <c r="AP75" s="879" t="s">
        <v>539</v>
      </c>
      <c r="AQ75" s="878"/>
      <c r="AR75" s="878"/>
      <c r="AS75" s="878"/>
      <c r="AT75" s="834"/>
      <c r="AU75" s="879" t="s">
        <v>539</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t="s">
        <v>611</v>
      </c>
      <c r="C76" s="874"/>
      <c r="D76" s="874"/>
      <c r="E76" s="874"/>
      <c r="F76" s="874"/>
      <c r="G76" s="874"/>
      <c r="H76" s="874"/>
      <c r="I76" s="874"/>
      <c r="J76" s="874"/>
      <c r="K76" s="874"/>
      <c r="L76" s="874"/>
      <c r="M76" s="874"/>
      <c r="N76" s="874"/>
      <c r="O76" s="874"/>
      <c r="P76" s="875"/>
      <c r="Q76" s="877">
        <v>466463</v>
      </c>
      <c r="R76" s="878"/>
      <c r="S76" s="878"/>
      <c r="T76" s="878"/>
      <c r="U76" s="834"/>
      <c r="V76" s="879">
        <v>453925</v>
      </c>
      <c r="W76" s="878"/>
      <c r="X76" s="878"/>
      <c r="Y76" s="878"/>
      <c r="Z76" s="834"/>
      <c r="AA76" s="879">
        <v>12537</v>
      </c>
      <c r="AB76" s="878"/>
      <c r="AC76" s="878"/>
      <c r="AD76" s="878"/>
      <c r="AE76" s="834"/>
      <c r="AF76" s="879">
        <v>12537</v>
      </c>
      <c r="AG76" s="878"/>
      <c r="AH76" s="878"/>
      <c r="AI76" s="878"/>
      <c r="AJ76" s="834"/>
      <c r="AK76" s="879" t="s">
        <v>539</v>
      </c>
      <c r="AL76" s="878"/>
      <c r="AM76" s="878"/>
      <c r="AN76" s="878"/>
      <c r="AO76" s="834"/>
      <c r="AP76" s="879" t="s">
        <v>539</v>
      </c>
      <c r="AQ76" s="878"/>
      <c r="AR76" s="878"/>
      <c r="AS76" s="878"/>
      <c r="AT76" s="834"/>
      <c r="AU76" s="879" t="s">
        <v>539</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t="s">
        <v>612</v>
      </c>
      <c r="C77" s="874"/>
      <c r="D77" s="874"/>
      <c r="E77" s="874"/>
      <c r="F77" s="874"/>
      <c r="G77" s="874"/>
      <c r="H77" s="874"/>
      <c r="I77" s="874"/>
      <c r="J77" s="874"/>
      <c r="K77" s="874"/>
      <c r="L77" s="874"/>
      <c r="M77" s="874"/>
      <c r="N77" s="874"/>
      <c r="O77" s="874"/>
      <c r="P77" s="875"/>
      <c r="Q77" s="877">
        <v>4657</v>
      </c>
      <c r="R77" s="878"/>
      <c r="S77" s="878"/>
      <c r="T77" s="878"/>
      <c r="U77" s="834"/>
      <c r="V77" s="879">
        <v>4588</v>
      </c>
      <c r="W77" s="878"/>
      <c r="X77" s="878"/>
      <c r="Y77" s="878"/>
      <c r="Z77" s="834"/>
      <c r="AA77" s="879">
        <v>69</v>
      </c>
      <c r="AB77" s="878"/>
      <c r="AC77" s="878"/>
      <c r="AD77" s="878"/>
      <c r="AE77" s="834"/>
      <c r="AF77" s="879">
        <v>69</v>
      </c>
      <c r="AG77" s="878"/>
      <c r="AH77" s="878"/>
      <c r="AI77" s="878"/>
      <c r="AJ77" s="834"/>
      <c r="AK77" s="879" t="s">
        <v>539</v>
      </c>
      <c r="AL77" s="878"/>
      <c r="AM77" s="878"/>
      <c r="AN77" s="878"/>
      <c r="AO77" s="834"/>
      <c r="AP77" s="879" t="s">
        <v>539</v>
      </c>
      <c r="AQ77" s="878"/>
      <c r="AR77" s="878"/>
      <c r="AS77" s="878"/>
      <c r="AT77" s="834"/>
      <c r="AU77" s="879" t="s">
        <v>539</v>
      </c>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392</v>
      </c>
      <c r="B88" s="789" t="s">
        <v>430</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12773</v>
      </c>
      <c r="AG88" s="844"/>
      <c r="AH88" s="844"/>
      <c r="AI88" s="844"/>
      <c r="AJ88" s="844"/>
      <c r="AK88" s="841"/>
      <c r="AL88" s="841"/>
      <c r="AM88" s="841"/>
      <c r="AN88" s="841"/>
      <c r="AO88" s="841"/>
      <c r="AP88" s="844">
        <v>3632</v>
      </c>
      <c r="AQ88" s="844"/>
      <c r="AR88" s="844"/>
      <c r="AS88" s="844"/>
      <c r="AT88" s="844"/>
      <c r="AU88" s="844">
        <v>714</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789" t="s">
        <v>431</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14</v>
      </c>
      <c r="CS102" s="852"/>
      <c r="CT102" s="852"/>
      <c r="CU102" s="852"/>
      <c r="CV102" s="891"/>
      <c r="CW102" s="890" t="s">
        <v>539</v>
      </c>
      <c r="CX102" s="852"/>
      <c r="CY102" s="852"/>
      <c r="CZ102" s="852"/>
      <c r="DA102" s="891"/>
      <c r="DB102" s="890" t="s">
        <v>539</v>
      </c>
      <c r="DC102" s="852"/>
      <c r="DD102" s="852"/>
      <c r="DE102" s="852"/>
      <c r="DF102" s="891"/>
      <c r="DG102" s="890" t="s">
        <v>539</v>
      </c>
      <c r="DH102" s="852"/>
      <c r="DI102" s="852"/>
      <c r="DJ102" s="852"/>
      <c r="DK102" s="891"/>
      <c r="DL102" s="890" t="s">
        <v>539</v>
      </c>
      <c r="DM102" s="852"/>
      <c r="DN102" s="852"/>
      <c r="DO102" s="852"/>
      <c r="DP102" s="891"/>
      <c r="DQ102" s="890" t="s">
        <v>539</v>
      </c>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432</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433</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434</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435</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436</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437</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438</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439</v>
      </c>
      <c r="AB109" s="893"/>
      <c r="AC109" s="893"/>
      <c r="AD109" s="893"/>
      <c r="AE109" s="894"/>
      <c r="AF109" s="892" t="s">
        <v>440</v>
      </c>
      <c r="AG109" s="893"/>
      <c r="AH109" s="893"/>
      <c r="AI109" s="893"/>
      <c r="AJ109" s="894"/>
      <c r="AK109" s="892" t="s">
        <v>310</v>
      </c>
      <c r="AL109" s="893"/>
      <c r="AM109" s="893"/>
      <c r="AN109" s="893"/>
      <c r="AO109" s="894"/>
      <c r="AP109" s="892" t="s">
        <v>441</v>
      </c>
      <c r="AQ109" s="893"/>
      <c r="AR109" s="893"/>
      <c r="AS109" s="893"/>
      <c r="AT109" s="895"/>
      <c r="AU109" s="912" t="s">
        <v>438</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439</v>
      </c>
      <c r="BR109" s="893"/>
      <c r="BS109" s="893"/>
      <c r="BT109" s="893"/>
      <c r="BU109" s="894"/>
      <c r="BV109" s="892" t="s">
        <v>440</v>
      </c>
      <c r="BW109" s="893"/>
      <c r="BX109" s="893"/>
      <c r="BY109" s="893"/>
      <c r="BZ109" s="894"/>
      <c r="CA109" s="892" t="s">
        <v>310</v>
      </c>
      <c r="CB109" s="893"/>
      <c r="CC109" s="893"/>
      <c r="CD109" s="893"/>
      <c r="CE109" s="894"/>
      <c r="CF109" s="913" t="s">
        <v>441</v>
      </c>
      <c r="CG109" s="913"/>
      <c r="CH109" s="913"/>
      <c r="CI109" s="913"/>
      <c r="CJ109" s="913"/>
      <c r="CK109" s="892" t="s">
        <v>442</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439</v>
      </c>
      <c r="DH109" s="893"/>
      <c r="DI109" s="893"/>
      <c r="DJ109" s="893"/>
      <c r="DK109" s="894"/>
      <c r="DL109" s="892" t="s">
        <v>440</v>
      </c>
      <c r="DM109" s="893"/>
      <c r="DN109" s="893"/>
      <c r="DO109" s="893"/>
      <c r="DP109" s="894"/>
      <c r="DQ109" s="892" t="s">
        <v>310</v>
      </c>
      <c r="DR109" s="893"/>
      <c r="DS109" s="893"/>
      <c r="DT109" s="893"/>
      <c r="DU109" s="894"/>
      <c r="DV109" s="892" t="s">
        <v>441</v>
      </c>
      <c r="DW109" s="893"/>
      <c r="DX109" s="893"/>
      <c r="DY109" s="893"/>
      <c r="DZ109" s="895"/>
    </row>
    <row r="110" spans="1:131" s="230" customFormat="1" ht="26.25" customHeight="1" x14ac:dyDescent="0.2">
      <c r="A110" s="896" t="s">
        <v>443</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828140</v>
      </c>
      <c r="AB110" s="900"/>
      <c r="AC110" s="900"/>
      <c r="AD110" s="900"/>
      <c r="AE110" s="901"/>
      <c r="AF110" s="902">
        <v>866645</v>
      </c>
      <c r="AG110" s="900"/>
      <c r="AH110" s="900"/>
      <c r="AI110" s="900"/>
      <c r="AJ110" s="901"/>
      <c r="AK110" s="902">
        <v>897672</v>
      </c>
      <c r="AL110" s="900"/>
      <c r="AM110" s="900"/>
      <c r="AN110" s="900"/>
      <c r="AO110" s="901"/>
      <c r="AP110" s="903">
        <v>19</v>
      </c>
      <c r="AQ110" s="904"/>
      <c r="AR110" s="904"/>
      <c r="AS110" s="904"/>
      <c r="AT110" s="905"/>
      <c r="AU110" s="906" t="s">
        <v>75</v>
      </c>
      <c r="AV110" s="907"/>
      <c r="AW110" s="907"/>
      <c r="AX110" s="907"/>
      <c r="AY110" s="907"/>
      <c r="AZ110" s="929" t="s">
        <v>444</v>
      </c>
      <c r="BA110" s="897"/>
      <c r="BB110" s="897"/>
      <c r="BC110" s="897"/>
      <c r="BD110" s="897"/>
      <c r="BE110" s="897"/>
      <c r="BF110" s="897"/>
      <c r="BG110" s="897"/>
      <c r="BH110" s="897"/>
      <c r="BI110" s="897"/>
      <c r="BJ110" s="897"/>
      <c r="BK110" s="897"/>
      <c r="BL110" s="897"/>
      <c r="BM110" s="897"/>
      <c r="BN110" s="897"/>
      <c r="BO110" s="897"/>
      <c r="BP110" s="898"/>
      <c r="BQ110" s="930">
        <v>8828410</v>
      </c>
      <c r="BR110" s="931"/>
      <c r="BS110" s="931"/>
      <c r="BT110" s="931"/>
      <c r="BU110" s="931"/>
      <c r="BV110" s="931">
        <v>8801105</v>
      </c>
      <c r="BW110" s="931"/>
      <c r="BX110" s="931"/>
      <c r="BY110" s="931"/>
      <c r="BZ110" s="931"/>
      <c r="CA110" s="931">
        <v>8692392</v>
      </c>
      <c r="CB110" s="931"/>
      <c r="CC110" s="931"/>
      <c r="CD110" s="931"/>
      <c r="CE110" s="931"/>
      <c r="CF110" s="944">
        <v>183.8</v>
      </c>
      <c r="CG110" s="945"/>
      <c r="CH110" s="945"/>
      <c r="CI110" s="945"/>
      <c r="CJ110" s="945"/>
      <c r="CK110" s="946" t="s">
        <v>445</v>
      </c>
      <c r="CL110" s="947"/>
      <c r="CM110" s="929" t="s">
        <v>446</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447</v>
      </c>
      <c r="DH110" s="931"/>
      <c r="DI110" s="931"/>
      <c r="DJ110" s="931"/>
      <c r="DK110" s="931"/>
      <c r="DL110" s="931" t="s">
        <v>448</v>
      </c>
      <c r="DM110" s="931"/>
      <c r="DN110" s="931"/>
      <c r="DO110" s="931"/>
      <c r="DP110" s="931"/>
      <c r="DQ110" s="931" t="s">
        <v>449</v>
      </c>
      <c r="DR110" s="931"/>
      <c r="DS110" s="931"/>
      <c r="DT110" s="931"/>
      <c r="DU110" s="931"/>
      <c r="DV110" s="932" t="s">
        <v>448</v>
      </c>
      <c r="DW110" s="932"/>
      <c r="DX110" s="932"/>
      <c r="DY110" s="932"/>
      <c r="DZ110" s="933"/>
    </row>
    <row r="111" spans="1:131" s="230" customFormat="1" ht="26.25" customHeight="1" x14ac:dyDescent="0.2">
      <c r="A111" s="934" t="s">
        <v>450</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447</v>
      </c>
      <c r="AB111" s="938"/>
      <c r="AC111" s="938"/>
      <c r="AD111" s="938"/>
      <c r="AE111" s="939"/>
      <c r="AF111" s="940" t="s">
        <v>451</v>
      </c>
      <c r="AG111" s="938"/>
      <c r="AH111" s="938"/>
      <c r="AI111" s="938"/>
      <c r="AJ111" s="939"/>
      <c r="AK111" s="940" t="s">
        <v>451</v>
      </c>
      <c r="AL111" s="938"/>
      <c r="AM111" s="938"/>
      <c r="AN111" s="938"/>
      <c r="AO111" s="939"/>
      <c r="AP111" s="941" t="s">
        <v>452</v>
      </c>
      <c r="AQ111" s="942"/>
      <c r="AR111" s="942"/>
      <c r="AS111" s="942"/>
      <c r="AT111" s="943"/>
      <c r="AU111" s="908"/>
      <c r="AV111" s="909"/>
      <c r="AW111" s="909"/>
      <c r="AX111" s="909"/>
      <c r="AY111" s="909"/>
      <c r="AZ111" s="922" t="s">
        <v>453</v>
      </c>
      <c r="BA111" s="923"/>
      <c r="BB111" s="923"/>
      <c r="BC111" s="923"/>
      <c r="BD111" s="923"/>
      <c r="BE111" s="923"/>
      <c r="BF111" s="923"/>
      <c r="BG111" s="923"/>
      <c r="BH111" s="923"/>
      <c r="BI111" s="923"/>
      <c r="BJ111" s="923"/>
      <c r="BK111" s="923"/>
      <c r="BL111" s="923"/>
      <c r="BM111" s="923"/>
      <c r="BN111" s="923"/>
      <c r="BO111" s="923"/>
      <c r="BP111" s="924"/>
      <c r="BQ111" s="925" t="s">
        <v>452</v>
      </c>
      <c r="BR111" s="926"/>
      <c r="BS111" s="926"/>
      <c r="BT111" s="926"/>
      <c r="BU111" s="926"/>
      <c r="BV111" s="926">
        <v>282</v>
      </c>
      <c r="BW111" s="926"/>
      <c r="BX111" s="926"/>
      <c r="BY111" s="926"/>
      <c r="BZ111" s="926"/>
      <c r="CA111" s="926">
        <v>262</v>
      </c>
      <c r="CB111" s="926"/>
      <c r="CC111" s="926"/>
      <c r="CD111" s="926"/>
      <c r="CE111" s="926"/>
      <c r="CF111" s="920">
        <v>0</v>
      </c>
      <c r="CG111" s="921"/>
      <c r="CH111" s="921"/>
      <c r="CI111" s="921"/>
      <c r="CJ111" s="921"/>
      <c r="CK111" s="948"/>
      <c r="CL111" s="949"/>
      <c r="CM111" s="922" t="s">
        <v>454</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447</v>
      </c>
      <c r="DH111" s="926"/>
      <c r="DI111" s="926"/>
      <c r="DJ111" s="926"/>
      <c r="DK111" s="926"/>
      <c r="DL111" s="926" t="s">
        <v>455</v>
      </c>
      <c r="DM111" s="926"/>
      <c r="DN111" s="926"/>
      <c r="DO111" s="926"/>
      <c r="DP111" s="926"/>
      <c r="DQ111" s="926" t="s">
        <v>447</v>
      </c>
      <c r="DR111" s="926"/>
      <c r="DS111" s="926"/>
      <c r="DT111" s="926"/>
      <c r="DU111" s="926"/>
      <c r="DV111" s="927" t="s">
        <v>447</v>
      </c>
      <c r="DW111" s="927"/>
      <c r="DX111" s="927"/>
      <c r="DY111" s="927"/>
      <c r="DZ111" s="928"/>
    </row>
    <row r="112" spans="1:131" s="230" customFormat="1" ht="26.25" customHeight="1" x14ac:dyDescent="0.2">
      <c r="A112" s="952" t="s">
        <v>456</v>
      </c>
      <c r="B112" s="953"/>
      <c r="C112" s="923" t="s">
        <v>457</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451</v>
      </c>
      <c r="AB112" s="959"/>
      <c r="AC112" s="959"/>
      <c r="AD112" s="959"/>
      <c r="AE112" s="960"/>
      <c r="AF112" s="961" t="s">
        <v>452</v>
      </c>
      <c r="AG112" s="959"/>
      <c r="AH112" s="959"/>
      <c r="AI112" s="959"/>
      <c r="AJ112" s="960"/>
      <c r="AK112" s="961" t="s">
        <v>451</v>
      </c>
      <c r="AL112" s="959"/>
      <c r="AM112" s="959"/>
      <c r="AN112" s="959"/>
      <c r="AO112" s="960"/>
      <c r="AP112" s="962" t="s">
        <v>455</v>
      </c>
      <c r="AQ112" s="963"/>
      <c r="AR112" s="963"/>
      <c r="AS112" s="963"/>
      <c r="AT112" s="964"/>
      <c r="AU112" s="908"/>
      <c r="AV112" s="909"/>
      <c r="AW112" s="909"/>
      <c r="AX112" s="909"/>
      <c r="AY112" s="909"/>
      <c r="AZ112" s="922" t="s">
        <v>458</v>
      </c>
      <c r="BA112" s="923"/>
      <c r="BB112" s="923"/>
      <c r="BC112" s="923"/>
      <c r="BD112" s="923"/>
      <c r="BE112" s="923"/>
      <c r="BF112" s="923"/>
      <c r="BG112" s="923"/>
      <c r="BH112" s="923"/>
      <c r="BI112" s="923"/>
      <c r="BJ112" s="923"/>
      <c r="BK112" s="923"/>
      <c r="BL112" s="923"/>
      <c r="BM112" s="923"/>
      <c r="BN112" s="923"/>
      <c r="BO112" s="923"/>
      <c r="BP112" s="924"/>
      <c r="BQ112" s="925">
        <v>4813304</v>
      </c>
      <c r="BR112" s="926"/>
      <c r="BS112" s="926"/>
      <c r="BT112" s="926"/>
      <c r="BU112" s="926"/>
      <c r="BV112" s="926">
        <v>4960976</v>
      </c>
      <c r="BW112" s="926"/>
      <c r="BX112" s="926"/>
      <c r="BY112" s="926"/>
      <c r="BZ112" s="926"/>
      <c r="CA112" s="926">
        <v>4984763</v>
      </c>
      <c r="CB112" s="926"/>
      <c r="CC112" s="926"/>
      <c r="CD112" s="926"/>
      <c r="CE112" s="926"/>
      <c r="CF112" s="920">
        <v>105.4</v>
      </c>
      <c r="CG112" s="921"/>
      <c r="CH112" s="921"/>
      <c r="CI112" s="921"/>
      <c r="CJ112" s="921"/>
      <c r="CK112" s="948"/>
      <c r="CL112" s="949"/>
      <c r="CM112" s="922" t="s">
        <v>459</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455</v>
      </c>
      <c r="DH112" s="926"/>
      <c r="DI112" s="926"/>
      <c r="DJ112" s="926"/>
      <c r="DK112" s="926"/>
      <c r="DL112" s="926" t="s">
        <v>452</v>
      </c>
      <c r="DM112" s="926"/>
      <c r="DN112" s="926"/>
      <c r="DO112" s="926"/>
      <c r="DP112" s="926"/>
      <c r="DQ112" s="926" t="s">
        <v>447</v>
      </c>
      <c r="DR112" s="926"/>
      <c r="DS112" s="926"/>
      <c r="DT112" s="926"/>
      <c r="DU112" s="926"/>
      <c r="DV112" s="927" t="s">
        <v>452</v>
      </c>
      <c r="DW112" s="927"/>
      <c r="DX112" s="927"/>
      <c r="DY112" s="927"/>
      <c r="DZ112" s="928"/>
    </row>
    <row r="113" spans="1:130" s="230" customFormat="1" ht="26.25" customHeight="1" x14ac:dyDescent="0.2">
      <c r="A113" s="954"/>
      <c r="B113" s="955"/>
      <c r="C113" s="923" t="s">
        <v>460</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363378</v>
      </c>
      <c r="AB113" s="938"/>
      <c r="AC113" s="938"/>
      <c r="AD113" s="938"/>
      <c r="AE113" s="939"/>
      <c r="AF113" s="940">
        <v>387120</v>
      </c>
      <c r="AG113" s="938"/>
      <c r="AH113" s="938"/>
      <c r="AI113" s="938"/>
      <c r="AJ113" s="939"/>
      <c r="AK113" s="940">
        <v>409037</v>
      </c>
      <c r="AL113" s="938"/>
      <c r="AM113" s="938"/>
      <c r="AN113" s="938"/>
      <c r="AO113" s="939"/>
      <c r="AP113" s="941">
        <v>8.6</v>
      </c>
      <c r="AQ113" s="942"/>
      <c r="AR113" s="942"/>
      <c r="AS113" s="942"/>
      <c r="AT113" s="943"/>
      <c r="AU113" s="908"/>
      <c r="AV113" s="909"/>
      <c r="AW113" s="909"/>
      <c r="AX113" s="909"/>
      <c r="AY113" s="909"/>
      <c r="AZ113" s="922" t="s">
        <v>461</v>
      </c>
      <c r="BA113" s="923"/>
      <c r="BB113" s="923"/>
      <c r="BC113" s="923"/>
      <c r="BD113" s="923"/>
      <c r="BE113" s="923"/>
      <c r="BF113" s="923"/>
      <c r="BG113" s="923"/>
      <c r="BH113" s="923"/>
      <c r="BI113" s="923"/>
      <c r="BJ113" s="923"/>
      <c r="BK113" s="923"/>
      <c r="BL113" s="923"/>
      <c r="BM113" s="923"/>
      <c r="BN113" s="923"/>
      <c r="BO113" s="923"/>
      <c r="BP113" s="924"/>
      <c r="BQ113" s="925">
        <v>687363</v>
      </c>
      <c r="BR113" s="926"/>
      <c r="BS113" s="926"/>
      <c r="BT113" s="926"/>
      <c r="BU113" s="926"/>
      <c r="BV113" s="926">
        <v>735370</v>
      </c>
      <c r="BW113" s="926"/>
      <c r="BX113" s="926"/>
      <c r="BY113" s="926"/>
      <c r="BZ113" s="926"/>
      <c r="CA113" s="926">
        <v>714066</v>
      </c>
      <c r="CB113" s="926"/>
      <c r="CC113" s="926"/>
      <c r="CD113" s="926"/>
      <c r="CE113" s="926"/>
      <c r="CF113" s="920">
        <v>15.1</v>
      </c>
      <c r="CG113" s="921"/>
      <c r="CH113" s="921"/>
      <c r="CI113" s="921"/>
      <c r="CJ113" s="921"/>
      <c r="CK113" s="948"/>
      <c r="CL113" s="949"/>
      <c r="CM113" s="922" t="s">
        <v>462</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447</v>
      </c>
      <c r="DH113" s="959"/>
      <c r="DI113" s="959"/>
      <c r="DJ113" s="959"/>
      <c r="DK113" s="960"/>
      <c r="DL113" s="961" t="s">
        <v>452</v>
      </c>
      <c r="DM113" s="959"/>
      <c r="DN113" s="959"/>
      <c r="DO113" s="959"/>
      <c r="DP113" s="960"/>
      <c r="DQ113" s="961" t="s">
        <v>452</v>
      </c>
      <c r="DR113" s="959"/>
      <c r="DS113" s="959"/>
      <c r="DT113" s="959"/>
      <c r="DU113" s="960"/>
      <c r="DV113" s="962" t="s">
        <v>451</v>
      </c>
      <c r="DW113" s="963"/>
      <c r="DX113" s="963"/>
      <c r="DY113" s="963"/>
      <c r="DZ113" s="964"/>
    </row>
    <row r="114" spans="1:130" s="230" customFormat="1" ht="26.25" customHeight="1" x14ac:dyDescent="0.2">
      <c r="A114" s="954"/>
      <c r="B114" s="955"/>
      <c r="C114" s="923" t="s">
        <v>463</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134905</v>
      </c>
      <c r="AB114" s="959"/>
      <c r="AC114" s="959"/>
      <c r="AD114" s="959"/>
      <c r="AE114" s="960"/>
      <c r="AF114" s="961">
        <v>110012</v>
      </c>
      <c r="AG114" s="959"/>
      <c r="AH114" s="959"/>
      <c r="AI114" s="959"/>
      <c r="AJ114" s="960"/>
      <c r="AK114" s="961">
        <v>82948</v>
      </c>
      <c r="AL114" s="959"/>
      <c r="AM114" s="959"/>
      <c r="AN114" s="959"/>
      <c r="AO114" s="960"/>
      <c r="AP114" s="962">
        <v>1.8</v>
      </c>
      <c r="AQ114" s="963"/>
      <c r="AR114" s="963"/>
      <c r="AS114" s="963"/>
      <c r="AT114" s="964"/>
      <c r="AU114" s="908"/>
      <c r="AV114" s="909"/>
      <c r="AW114" s="909"/>
      <c r="AX114" s="909"/>
      <c r="AY114" s="909"/>
      <c r="AZ114" s="922" t="s">
        <v>464</v>
      </c>
      <c r="BA114" s="923"/>
      <c r="BB114" s="923"/>
      <c r="BC114" s="923"/>
      <c r="BD114" s="923"/>
      <c r="BE114" s="923"/>
      <c r="BF114" s="923"/>
      <c r="BG114" s="923"/>
      <c r="BH114" s="923"/>
      <c r="BI114" s="923"/>
      <c r="BJ114" s="923"/>
      <c r="BK114" s="923"/>
      <c r="BL114" s="923"/>
      <c r="BM114" s="923"/>
      <c r="BN114" s="923"/>
      <c r="BO114" s="923"/>
      <c r="BP114" s="924"/>
      <c r="BQ114" s="925">
        <v>324026</v>
      </c>
      <c r="BR114" s="926"/>
      <c r="BS114" s="926"/>
      <c r="BT114" s="926"/>
      <c r="BU114" s="926"/>
      <c r="BV114" s="926">
        <v>293113</v>
      </c>
      <c r="BW114" s="926"/>
      <c r="BX114" s="926"/>
      <c r="BY114" s="926"/>
      <c r="BZ114" s="926"/>
      <c r="CA114" s="926">
        <v>244742</v>
      </c>
      <c r="CB114" s="926"/>
      <c r="CC114" s="926"/>
      <c r="CD114" s="926"/>
      <c r="CE114" s="926"/>
      <c r="CF114" s="920">
        <v>5.2</v>
      </c>
      <c r="CG114" s="921"/>
      <c r="CH114" s="921"/>
      <c r="CI114" s="921"/>
      <c r="CJ114" s="921"/>
      <c r="CK114" s="948"/>
      <c r="CL114" s="949"/>
      <c r="CM114" s="922" t="s">
        <v>465</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451</v>
      </c>
      <c r="DH114" s="959"/>
      <c r="DI114" s="959"/>
      <c r="DJ114" s="959"/>
      <c r="DK114" s="960"/>
      <c r="DL114" s="961" t="s">
        <v>455</v>
      </c>
      <c r="DM114" s="959"/>
      <c r="DN114" s="959"/>
      <c r="DO114" s="959"/>
      <c r="DP114" s="960"/>
      <c r="DQ114" s="961" t="s">
        <v>447</v>
      </c>
      <c r="DR114" s="959"/>
      <c r="DS114" s="959"/>
      <c r="DT114" s="959"/>
      <c r="DU114" s="960"/>
      <c r="DV114" s="962" t="s">
        <v>447</v>
      </c>
      <c r="DW114" s="963"/>
      <c r="DX114" s="963"/>
      <c r="DY114" s="963"/>
      <c r="DZ114" s="964"/>
    </row>
    <row r="115" spans="1:130" s="230" customFormat="1" ht="26.25" customHeight="1" x14ac:dyDescent="0.2">
      <c r="A115" s="954"/>
      <c r="B115" s="955"/>
      <c r="C115" s="923" t="s">
        <v>466</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455</v>
      </c>
      <c r="AB115" s="938"/>
      <c r="AC115" s="938"/>
      <c r="AD115" s="938"/>
      <c r="AE115" s="939"/>
      <c r="AF115" s="940" t="s">
        <v>447</v>
      </c>
      <c r="AG115" s="938"/>
      <c r="AH115" s="938"/>
      <c r="AI115" s="938"/>
      <c r="AJ115" s="939"/>
      <c r="AK115" s="940" t="s">
        <v>455</v>
      </c>
      <c r="AL115" s="938"/>
      <c r="AM115" s="938"/>
      <c r="AN115" s="938"/>
      <c r="AO115" s="939"/>
      <c r="AP115" s="941" t="s">
        <v>455</v>
      </c>
      <c r="AQ115" s="942"/>
      <c r="AR115" s="942"/>
      <c r="AS115" s="942"/>
      <c r="AT115" s="943"/>
      <c r="AU115" s="908"/>
      <c r="AV115" s="909"/>
      <c r="AW115" s="909"/>
      <c r="AX115" s="909"/>
      <c r="AY115" s="909"/>
      <c r="AZ115" s="922" t="s">
        <v>467</v>
      </c>
      <c r="BA115" s="923"/>
      <c r="BB115" s="923"/>
      <c r="BC115" s="923"/>
      <c r="BD115" s="923"/>
      <c r="BE115" s="923"/>
      <c r="BF115" s="923"/>
      <c r="BG115" s="923"/>
      <c r="BH115" s="923"/>
      <c r="BI115" s="923"/>
      <c r="BJ115" s="923"/>
      <c r="BK115" s="923"/>
      <c r="BL115" s="923"/>
      <c r="BM115" s="923"/>
      <c r="BN115" s="923"/>
      <c r="BO115" s="923"/>
      <c r="BP115" s="924"/>
      <c r="BQ115" s="925" t="s">
        <v>447</v>
      </c>
      <c r="BR115" s="926"/>
      <c r="BS115" s="926"/>
      <c r="BT115" s="926"/>
      <c r="BU115" s="926"/>
      <c r="BV115" s="926" t="s">
        <v>452</v>
      </c>
      <c r="BW115" s="926"/>
      <c r="BX115" s="926"/>
      <c r="BY115" s="926"/>
      <c r="BZ115" s="926"/>
      <c r="CA115" s="926" t="s">
        <v>451</v>
      </c>
      <c r="CB115" s="926"/>
      <c r="CC115" s="926"/>
      <c r="CD115" s="926"/>
      <c r="CE115" s="926"/>
      <c r="CF115" s="920" t="s">
        <v>455</v>
      </c>
      <c r="CG115" s="921"/>
      <c r="CH115" s="921"/>
      <c r="CI115" s="921"/>
      <c r="CJ115" s="921"/>
      <c r="CK115" s="948"/>
      <c r="CL115" s="949"/>
      <c r="CM115" s="922" t="s">
        <v>468</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447</v>
      </c>
      <c r="DH115" s="959"/>
      <c r="DI115" s="959"/>
      <c r="DJ115" s="959"/>
      <c r="DK115" s="960"/>
      <c r="DL115" s="961" t="s">
        <v>455</v>
      </c>
      <c r="DM115" s="959"/>
      <c r="DN115" s="959"/>
      <c r="DO115" s="959"/>
      <c r="DP115" s="960"/>
      <c r="DQ115" s="961" t="s">
        <v>452</v>
      </c>
      <c r="DR115" s="959"/>
      <c r="DS115" s="959"/>
      <c r="DT115" s="959"/>
      <c r="DU115" s="960"/>
      <c r="DV115" s="962" t="s">
        <v>452</v>
      </c>
      <c r="DW115" s="963"/>
      <c r="DX115" s="963"/>
      <c r="DY115" s="963"/>
      <c r="DZ115" s="964"/>
    </row>
    <row r="116" spans="1:130" s="230" customFormat="1" ht="26.25" customHeight="1" x14ac:dyDescent="0.2">
      <c r="A116" s="956"/>
      <c r="B116" s="957"/>
      <c r="C116" s="965" t="s">
        <v>469</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452</v>
      </c>
      <c r="AB116" s="959"/>
      <c r="AC116" s="959"/>
      <c r="AD116" s="959"/>
      <c r="AE116" s="960"/>
      <c r="AF116" s="961" t="s">
        <v>455</v>
      </c>
      <c r="AG116" s="959"/>
      <c r="AH116" s="959"/>
      <c r="AI116" s="959"/>
      <c r="AJ116" s="960"/>
      <c r="AK116" s="961" t="s">
        <v>451</v>
      </c>
      <c r="AL116" s="959"/>
      <c r="AM116" s="959"/>
      <c r="AN116" s="959"/>
      <c r="AO116" s="960"/>
      <c r="AP116" s="962" t="s">
        <v>451</v>
      </c>
      <c r="AQ116" s="963"/>
      <c r="AR116" s="963"/>
      <c r="AS116" s="963"/>
      <c r="AT116" s="964"/>
      <c r="AU116" s="908"/>
      <c r="AV116" s="909"/>
      <c r="AW116" s="909"/>
      <c r="AX116" s="909"/>
      <c r="AY116" s="909"/>
      <c r="AZ116" s="967" t="s">
        <v>470</v>
      </c>
      <c r="BA116" s="968"/>
      <c r="BB116" s="968"/>
      <c r="BC116" s="968"/>
      <c r="BD116" s="968"/>
      <c r="BE116" s="968"/>
      <c r="BF116" s="968"/>
      <c r="BG116" s="968"/>
      <c r="BH116" s="968"/>
      <c r="BI116" s="968"/>
      <c r="BJ116" s="968"/>
      <c r="BK116" s="968"/>
      <c r="BL116" s="968"/>
      <c r="BM116" s="968"/>
      <c r="BN116" s="968"/>
      <c r="BO116" s="968"/>
      <c r="BP116" s="969"/>
      <c r="BQ116" s="925" t="s">
        <v>451</v>
      </c>
      <c r="BR116" s="926"/>
      <c r="BS116" s="926"/>
      <c r="BT116" s="926"/>
      <c r="BU116" s="926"/>
      <c r="BV116" s="926" t="s">
        <v>447</v>
      </c>
      <c r="BW116" s="926"/>
      <c r="BX116" s="926"/>
      <c r="BY116" s="926"/>
      <c r="BZ116" s="926"/>
      <c r="CA116" s="926" t="s">
        <v>452</v>
      </c>
      <c r="CB116" s="926"/>
      <c r="CC116" s="926"/>
      <c r="CD116" s="926"/>
      <c r="CE116" s="926"/>
      <c r="CF116" s="920" t="s">
        <v>452</v>
      </c>
      <c r="CG116" s="921"/>
      <c r="CH116" s="921"/>
      <c r="CI116" s="921"/>
      <c r="CJ116" s="921"/>
      <c r="CK116" s="948"/>
      <c r="CL116" s="949"/>
      <c r="CM116" s="922" t="s">
        <v>471</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452</v>
      </c>
      <c r="DH116" s="959"/>
      <c r="DI116" s="959"/>
      <c r="DJ116" s="959"/>
      <c r="DK116" s="960"/>
      <c r="DL116" s="961">
        <v>282</v>
      </c>
      <c r="DM116" s="959"/>
      <c r="DN116" s="959"/>
      <c r="DO116" s="959"/>
      <c r="DP116" s="960"/>
      <c r="DQ116" s="961">
        <v>262</v>
      </c>
      <c r="DR116" s="959"/>
      <c r="DS116" s="959"/>
      <c r="DT116" s="959"/>
      <c r="DU116" s="960"/>
      <c r="DV116" s="962">
        <v>0</v>
      </c>
      <c r="DW116" s="963"/>
      <c r="DX116" s="963"/>
      <c r="DY116" s="963"/>
      <c r="DZ116" s="964"/>
    </row>
    <row r="117" spans="1:130" s="230" customFormat="1" ht="26.25" customHeight="1" x14ac:dyDescent="0.2">
      <c r="A117" s="912" t="s">
        <v>188</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472</v>
      </c>
      <c r="Z117" s="894"/>
      <c r="AA117" s="978">
        <v>1326423</v>
      </c>
      <c r="AB117" s="979"/>
      <c r="AC117" s="979"/>
      <c r="AD117" s="979"/>
      <c r="AE117" s="980"/>
      <c r="AF117" s="981">
        <v>1363777</v>
      </c>
      <c r="AG117" s="979"/>
      <c r="AH117" s="979"/>
      <c r="AI117" s="979"/>
      <c r="AJ117" s="980"/>
      <c r="AK117" s="981">
        <v>1389657</v>
      </c>
      <c r="AL117" s="979"/>
      <c r="AM117" s="979"/>
      <c r="AN117" s="979"/>
      <c r="AO117" s="980"/>
      <c r="AP117" s="982"/>
      <c r="AQ117" s="983"/>
      <c r="AR117" s="983"/>
      <c r="AS117" s="983"/>
      <c r="AT117" s="984"/>
      <c r="AU117" s="908"/>
      <c r="AV117" s="909"/>
      <c r="AW117" s="909"/>
      <c r="AX117" s="909"/>
      <c r="AY117" s="909"/>
      <c r="AZ117" s="974" t="s">
        <v>473</v>
      </c>
      <c r="BA117" s="975"/>
      <c r="BB117" s="975"/>
      <c r="BC117" s="975"/>
      <c r="BD117" s="975"/>
      <c r="BE117" s="975"/>
      <c r="BF117" s="975"/>
      <c r="BG117" s="975"/>
      <c r="BH117" s="975"/>
      <c r="BI117" s="975"/>
      <c r="BJ117" s="975"/>
      <c r="BK117" s="975"/>
      <c r="BL117" s="975"/>
      <c r="BM117" s="975"/>
      <c r="BN117" s="975"/>
      <c r="BO117" s="975"/>
      <c r="BP117" s="976"/>
      <c r="BQ117" s="925" t="s">
        <v>455</v>
      </c>
      <c r="BR117" s="926"/>
      <c r="BS117" s="926"/>
      <c r="BT117" s="926"/>
      <c r="BU117" s="926"/>
      <c r="BV117" s="926" t="s">
        <v>452</v>
      </c>
      <c r="BW117" s="926"/>
      <c r="BX117" s="926"/>
      <c r="BY117" s="926"/>
      <c r="BZ117" s="926"/>
      <c r="CA117" s="926" t="s">
        <v>455</v>
      </c>
      <c r="CB117" s="926"/>
      <c r="CC117" s="926"/>
      <c r="CD117" s="926"/>
      <c r="CE117" s="926"/>
      <c r="CF117" s="920" t="s">
        <v>474</v>
      </c>
      <c r="CG117" s="921"/>
      <c r="CH117" s="921"/>
      <c r="CI117" s="921"/>
      <c r="CJ117" s="921"/>
      <c r="CK117" s="948"/>
      <c r="CL117" s="949"/>
      <c r="CM117" s="922" t="s">
        <v>475</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474</v>
      </c>
      <c r="DH117" s="959"/>
      <c r="DI117" s="959"/>
      <c r="DJ117" s="959"/>
      <c r="DK117" s="960"/>
      <c r="DL117" s="961" t="s">
        <v>455</v>
      </c>
      <c r="DM117" s="959"/>
      <c r="DN117" s="959"/>
      <c r="DO117" s="959"/>
      <c r="DP117" s="960"/>
      <c r="DQ117" s="961" t="s">
        <v>455</v>
      </c>
      <c r="DR117" s="959"/>
      <c r="DS117" s="959"/>
      <c r="DT117" s="959"/>
      <c r="DU117" s="960"/>
      <c r="DV117" s="962" t="s">
        <v>452</v>
      </c>
      <c r="DW117" s="963"/>
      <c r="DX117" s="963"/>
      <c r="DY117" s="963"/>
      <c r="DZ117" s="964"/>
    </row>
    <row r="118" spans="1:130" s="230" customFormat="1" ht="26.25" customHeight="1" x14ac:dyDescent="0.2">
      <c r="A118" s="912" t="s">
        <v>442</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439</v>
      </c>
      <c r="AB118" s="893"/>
      <c r="AC118" s="893"/>
      <c r="AD118" s="893"/>
      <c r="AE118" s="894"/>
      <c r="AF118" s="892" t="s">
        <v>440</v>
      </c>
      <c r="AG118" s="893"/>
      <c r="AH118" s="893"/>
      <c r="AI118" s="893"/>
      <c r="AJ118" s="894"/>
      <c r="AK118" s="892" t="s">
        <v>310</v>
      </c>
      <c r="AL118" s="893"/>
      <c r="AM118" s="893"/>
      <c r="AN118" s="893"/>
      <c r="AO118" s="894"/>
      <c r="AP118" s="970" t="s">
        <v>441</v>
      </c>
      <c r="AQ118" s="971"/>
      <c r="AR118" s="971"/>
      <c r="AS118" s="971"/>
      <c r="AT118" s="972"/>
      <c r="AU118" s="908"/>
      <c r="AV118" s="909"/>
      <c r="AW118" s="909"/>
      <c r="AX118" s="909"/>
      <c r="AY118" s="909"/>
      <c r="AZ118" s="973" t="s">
        <v>476</v>
      </c>
      <c r="BA118" s="965"/>
      <c r="BB118" s="965"/>
      <c r="BC118" s="965"/>
      <c r="BD118" s="965"/>
      <c r="BE118" s="965"/>
      <c r="BF118" s="965"/>
      <c r="BG118" s="965"/>
      <c r="BH118" s="965"/>
      <c r="BI118" s="965"/>
      <c r="BJ118" s="965"/>
      <c r="BK118" s="965"/>
      <c r="BL118" s="965"/>
      <c r="BM118" s="965"/>
      <c r="BN118" s="965"/>
      <c r="BO118" s="965"/>
      <c r="BP118" s="966"/>
      <c r="BQ118" s="999" t="s">
        <v>452</v>
      </c>
      <c r="BR118" s="1000"/>
      <c r="BS118" s="1000"/>
      <c r="BT118" s="1000"/>
      <c r="BU118" s="1000"/>
      <c r="BV118" s="1000" t="s">
        <v>452</v>
      </c>
      <c r="BW118" s="1000"/>
      <c r="BX118" s="1000"/>
      <c r="BY118" s="1000"/>
      <c r="BZ118" s="1000"/>
      <c r="CA118" s="1000" t="s">
        <v>474</v>
      </c>
      <c r="CB118" s="1000"/>
      <c r="CC118" s="1000"/>
      <c r="CD118" s="1000"/>
      <c r="CE118" s="1000"/>
      <c r="CF118" s="920" t="s">
        <v>474</v>
      </c>
      <c r="CG118" s="921"/>
      <c r="CH118" s="921"/>
      <c r="CI118" s="921"/>
      <c r="CJ118" s="921"/>
      <c r="CK118" s="948"/>
      <c r="CL118" s="949"/>
      <c r="CM118" s="922" t="s">
        <v>477</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474</v>
      </c>
      <c r="DH118" s="959"/>
      <c r="DI118" s="959"/>
      <c r="DJ118" s="959"/>
      <c r="DK118" s="960"/>
      <c r="DL118" s="961" t="s">
        <v>474</v>
      </c>
      <c r="DM118" s="959"/>
      <c r="DN118" s="959"/>
      <c r="DO118" s="959"/>
      <c r="DP118" s="960"/>
      <c r="DQ118" s="961" t="s">
        <v>474</v>
      </c>
      <c r="DR118" s="959"/>
      <c r="DS118" s="959"/>
      <c r="DT118" s="959"/>
      <c r="DU118" s="960"/>
      <c r="DV118" s="962" t="s">
        <v>452</v>
      </c>
      <c r="DW118" s="963"/>
      <c r="DX118" s="963"/>
      <c r="DY118" s="963"/>
      <c r="DZ118" s="964"/>
    </row>
    <row r="119" spans="1:130" s="230" customFormat="1" ht="26.25" customHeight="1" x14ac:dyDescent="0.2">
      <c r="A119" s="1062" t="s">
        <v>445</v>
      </c>
      <c r="B119" s="947"/>
      <c r="C119" s="929" t="s">
        <v>446</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474</v>
      </c>
      <c r="AB119" s="900"/>
      <c r="AC119" s="900"/>
      <c r="AD119" s="900"/>
      <c r="AE119" s="901"/>
      <c r="AF119" s="902" t="s">
        <v>474</v>
      </c>
      <c r="AG119" s="900"/>
      <c r="AH119" s="900"/>
      <c r="AI119" s="900"/>
      <c r="AJ119" s="901"/>
      <c r="AK119" s="902" t="s">
        <v>474</v>
      </c>
      <c r="AL119" s="900"/>
      <c r="AM119" s="900"/>
      <c r="AN119" s="900"/>
      <c r="AO119" s="901"/>
      <c r="AP119" s="903" t="s">
        <v>452</v>
      </c>
      <c r="AQ119" s="904"/>
      <c r="AR119" s="904"/>
      <c r="AS119" s="904"/>
      <c r="AT119" s="905"/>
      <c r="AU119" s="910"/>
      <c r="AV119" s="911"/>
      <c r="AW119" s="911"/>
      <c r="AX119" s="911"/>
      <c r="AY119" s="911"/>
      <c r="AZ119" s="251" t="s">
        <v>188</v>
      </c>
      <c r="BA119" s="251"/>
      <c r="BB119" s="251"/>
      <c r="BC119" s="251"/>
      <c r="BD119" s="251"/>
      <c r="BE119" s="251"/>
      <c r="BF119" s="251"/>
      <c r="BG119" s="251"/>
      <c r="BH119" s="251"/>
      <c r="BI119" s="251"/>
      <c r="BJ119" s="251"/>
      <c r="BK119" s="251"/>
      <c r="BL119" s="251"/>
      <c r="BM119" s="251"/>
      <c r="BN119" s="251"/>
      <c r="BO119" s="977" t="s">
        <v>478</v>
      </c>
      <c r="BP119" s="1005"/>
      <c r="BQ119" s="999">
        <v>14653103</v>
      </c>
      <c r="BR119" s="1000"/>
      <c r="BS119" s="1000"/>
      <c r="BT119" s="1000"/>
      <c r="BU119" s="1000"/>
      <c r="BV119" s="1000">
        <v>14790846</v>
      </c>
      <c r="BW119" s="1000"/>
      <c r="BX119" s="1000"/>
      <c r="BY119" s="1000"/>
      <c r="BZ119" s="1000"/>
      <c r="CA119" s="1000">
        <v>14636225</v>
      </c>
      <c r="CB119" s="1000"/>
      <c r="CC119" s="1000"/>
      <c r="CD119" s="1000"/>
      <c r="CE119" s="1000"/>
      <c r="CF119" s="1001"/>
      <c r="CG119" s="1002"/>
      <c r="CH119" s="1002"/>
      <c r="CI119" s="1002"/>
      <c r="CJ119" s="1003"/>
      <c r="CK119" s="950"/>
      <c r="CL119" s="951"/>
      <c r="CM119" s="973" t="s">
        <v>479</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474</v>
      </c>
      <c r="DH119" s="986"/>
      <c r="DI119" s="986"/>
      <c r="DJ119" s="986"/>
      <c r="DK119" s="987"/>
      <c r="DL119" s="985" t="s">
        <v>474</v>
      </c>
      <c r="DM119" s="986"/>
      <c r="DN119" s="986"/>
      <c r="DO119" s="986"/>
      <c r="DP119" s="987"/>
      <c r="DQ119" s="985" t="s">
        <v>474</v>
      </c>
      <c r="DR119" s="986"/>
      <c r="DS119" s="986"/>
      <c r="DT119" s="986"/>
      <c r="DU119" s="987"/>
      <c r="DV119" s="988" t="s">
        <v>474</v>
      </c>
      <c r="DW119" s="989"/>
      <c r="DX119" s="989"/>
      <c r="DY119" s="989"/>
      <c r="DZ119" s="990"/>
    </row>
    <row r="120" spans="1:130" s="230" customFormat="1" ht="26.25" customHeight="1" x14ac:dyDescent="0.2">
      <c r="A120" s="1063"/>
      <c r="B120" s="949"/>
      <c r="C120" s="922" t="s">
        <v>454</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474</v>
      </c>
      <c r="AB120" s="959"/>
      <c r="AC120" s="959"/>
      <c r="AD120" s="959"/>
      <c r="AE120" s="960"/>
      <c r="AF120" s="961" t="s">
        <v>474</v>
      </c>
      <c r="AG120" s="959"/>
      <c r="AH120" s="959"/>
      <c r="AI120" s="959"/>
      <c r="AJ120" s="960"/>
      <c r="AK120" s="961" t="s">
        <v>474</v>
      </c>
      <c r="AL120" s="959"/>
      <c r="AM120" s="959"/>
      <c r="AN120" s="959"/>
      <c r="AO120" s="960"/>
      <c r="AP120" s="962" t="s">
        <v>474</v>
      </c>
      <c r="AQ120" s="963"/>
      <c r="AR120" s="963"/>
      <c r="AS120" s="963"/>
      <c r="AT120" s="964"/>
      <c r="AU120" s="991" t="s">
        <v>480</v>
      </c>
      <c r="AV120" s="992"/>
      <c r="AW120" s="992"/>
      <c r="AX120" s="992"/>
      <c r="AY120" s="993"/>
      <c r="AZ120" s="929" t="s">
        <v>481</v>
      </c>
      <c r="BA120" s="897"/>
      <c r="BB120" s="897"/>
      <c r="BC120" s="897"/>
      <c r="BD120" s="897"/>
      <c r="BE120" s="897"/>
      <c r="BF120" s="897"/>
      <c r="BG120" s="897"/>
      <c r="BH120" s="897"/>
      <c r="BI120" s="897"/>
      <c r="BJ120" s="897"/>
      <c r="BK120" s="897"/>
      <c r="BL120" s="897"/>
      <c r="BM120" s="897"/>
      <c r="BN120" s="897"/>
      <c r="BO120" s="897"/>
      <c r="BP120" s="898"/>
      <c r="BQ120" s="930">
        <v>3049003</v>
      </c>
      <c r="BR120" s="931"/>
      <c r="BS120" s="931"/>
      <c r="BT120" s="931"/>
      <c r="BU120" s="931"/>
      <c r="BV120" s="931">
        <v>3972297</v>
      </c>
      <c r="BW120" s="931"/>
      <c r="BX120" s="931"/>
      <c r="BY120" s="931"/>
      <c r="BZ120" s="931"/>
      <c r="CA120" s="931">
        <v>4564376</v>
      </c>
      <c r="CB120" s="931"/>
      <c r="CC120" s="931"/>
      <c r="CD120" s="931"/>
      <c r="CE120" s="931"/>
      <c r="CF120" s="944">
        <v>96.5</v>
      </c>
      <c r="CG120" s="945"/>
      <c r="CH120" s="945"/>
      <c r="CI120" s="945"/>
      <c r="CJ120" s="945"/>
      <c r="CK120" s="1006" t="s">
        <v>482</v>
      </c>
      <c r="CL120" s="1007"/>
      <c r="CM120" s="1007"/>
      <c r="CN120" s="1007"/>
      <c r="CO120" s="1008"/>
      <c r="CP120" s="1014" t="s">
        <v>483</v>
      </c>
      <c r="CQ120" s="1015"/>
      <c r="CR120" s="1015"/>
      <c r="CS120" s="1015"/>
      <c r="CT120" s="1015"/>
      <c r="CU120" s="1015"/>
      <c r="CV120" s="1015"/>
      <c r="CW120" s="1015"/>
      <c r="CX120" s="1015"/>
      <c r="CY120" s="1015"/>
      <c r="CZ120" s="1015"/>
      <c r="DA120" s="1015"/>
      <c r="DB120" s="1015"/>
      <c r="DC120" s="1015"/>
      <c r="DD120" s="1015"/>
      <c r="DE120" s="1015"/>
      <c r="DF120" s="1016"/>
      <c r="DG120" s="930">
        <v>3563141</v>
      </c>
      <c r="DH120" s="931"/>
      <c r="DI120" s="931"/>
      <c r="DJ120" s="931"/>
      <c r="DK120" s="931"/>
      <c r="DL120" s="931">
        <v>3852118</v>
      </c>
      <c r="DM120" s="931"/>
      <c r="DN120" s="931"/>
      <c r="DO120" s="931"/>
      <c r="DP120" s="931"/>
      <c r="DQ120" s="931">
        <v>4067804</v>
      </c>
      <c r="DR120" s="931"/>
      <c r="DS120" s="931"/>
      <c r="DT120" s="931"/>
      <c r="DU120" s="931"/>
      <c r="DV120" s="932">
        <v>86</v>
      </c>
      <c r="DW120" s="932"/>
      <c r="DX120" s="932"/>
      <c r="DY120" s="932"/>
      <c r="DZ120" s="933"/>
    </row>
    <row r="121" spans="1:130" s="230" customFormat="1" ht="26.25" customHeight="1" x14ac:dyDescent="0.2">
      <c r="A121" s="1063"/>
      <c r="B121" s="949"/>
      <c r="C121" s="974" t="s">
        <v>484</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474</v>
      </c>
      <c r="AB121" s="959"/>
      <c r="AC121" s="959"/>
      <c r="AD121" s="959"/>
      <c r="AE121" s="960"/>
      <c r="AF121" s="961" t="s">
        <v>474</v>
      </c>
      <c r="AG121" s="959"/>
      <c r="AH121" s="959"/>
      <c r="AI121" s="959"/>
      <c r="AJ121" s="960"/>
      <c r="AK121" s="961" t="s">
        <v>474</v>
      </c>
      <c r="AL121" s="959"/>
      <c r="AM121" s="959"/>
      <c r="AN121" s="959"/>
      <c r="AO121" s="960"/>
      <c r="AP121" s="962" t="s">
        <v>474</v>
      </c>
      <c r="AQ121" s="963"/>
      <c r="AR121" s="963"/>
      <c r="AS121" s="963"/>
      <c r="AT121" s="964"/>
      <c r="AU121" s="994"/>
      <c r="AV121" s="995"/>
      <c r="AW121" s="995"/>
      <c r="AX121" s="995"/>
      <c r="AY121" s="996"/>
      <c r="AZ121" s="922" t="s">
        <v>485</v>
      </c>
      <c r="BA121" s="923"/>
      <c r="BB121" s="923"/>
      <c r="BC121" s="923"/>
      <c r="BD121" s="923"/>
      <c r="BE121" s="923"/>
      <c r="BF121" s="923"/>
      <c r="BG121" s="923"/>
      <c r="BH121" s="923"/>
      <c r="BI121" s="923"/>
      <c r="BJ121" s="923"/>
      <c r="BK121" s="923"/>
      <c r="BL121" s="923"/>
      <c r="BM121" s="923"/>
      <c r="BN121" s="923"/>
      <c r="BO121" s="923"/>
      <c r="BP121" s="924"/>
      <c r="BQ121" s="925">
        <v>873985</v>
      </c>
      <c r="BR121" s="926"/>
      <c r="BS121" s="926"/>
      <c r="BT121" s="926"/>
      <c r="BU121" s="926"/>
      <c r="BV121" s="926">
        <v>939191</v>
      </c>
      <c r="BW121" s="926"/>
      <c r="BX121" s="926"/>
      <c r="BY121" s="926"/>
      <c r="BZ121" s="926"/>
      <c r="CA121" s="926">
        <v>991582</v>
      </c>
      <c r="CB121" s="926"/>
      <c r="CC121" s="926"/>
      <c r="CD121" s="926"/>
      <c r="CE121" s="926"/>
      <c r="CF121" s="920">
        <v>21</v>
      </c>
      <c r="CG121" s="921"/>
      <c r="CH121" s="921"/>
      <c r="CI121" s="921"/>
      <c r="CJ121" s="921"/>
      <c r="CK121" s="1009"/>
      <c r="CL121" s="1010"/>
      <c r="CM121" s="1010"/>
      <c r="CN121" s="1010"/>
      <c r="CO121" s="1011"/>
      <c r="CP121" s="1019" t="s">
        <v>486</v>
      </c>
      <c r="CQ121" s="1020"/>
      <c r="CR121" s="1020"/>
      <c r="CS121" s="1020"/>
      <c r="CT121" s="1020"/>
      <c r="CU121" s="1020"/>
      <c r="CV121" s="1020"/>
      <c r="CW121" s="1020"/>
      <c r="CX121" s="1020"/>
      <c r="CY121" s="1020"/>
      <c r="CZ121" s="1020"/>
      <c r="DA121" s="1020"/>
      <c r="DB121" s="1020"/>
      <c r="DC121" s="1020"/>
      <c r="DD121" s="1020"/>
      <c r="DE121" s="1020"/>
      <c r="DF121" s="1021"/>
      <c r="DG121" s="925">
        <v>1249800</v>
      </c>
      <c r="DH121" s="926"/>
      <c r="DI121" s="926"/>
      <c r="DJ121" s="926"/>
      <c r="DK121" s="926"/>
      <c r="DL121" s="926">
        <v>1108858</v>
      </c>
      <c r="DM121" s="926"/>
      <c r="DN121" s="926"/>
      <c r="DO121" s="926"/>
      <c r="DP121" s="926"/>
      <c r="DQ121" s="926">
        <v>916959</v>
      </c>
      <c r="DR121" s="926"/>
      <c r="DS121" s="926"/>
      <c r="DT121" s="926"/>
      <c r="DU121" s="926"/>
      <c r="DV121" s="927">
        <v>19.399999999999999</v>
      </c>
      <c r="DW121" s="927"/>
      <c r="DX121" s="927"/>
      <c r="DY121" s="927"/>
      <c r="DZ121" s="928"/>
    </row>
    <row r="122" spans="1:130" s="230" customFormat="1" ht="26.25" customHeight="1" x14ac:dyDescent="0.2">
      <c r="A122" s="1063"/>
      <c r="B122" s="949"/>
      <c r="C122" s="922" t="s">
        <v>465</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474</v>
      </c>
      <c r="AB122" s="959"/>
      <c r="AC122" s="959"/>
      <c r="AD122" s="959"/>
      <c r="AE122" s="960"/>
      <c r="AF122" s="961" t="s">
        <v>474</v>
      </c>
      <c r="AG122" s="959"/>
      <c r="AH122" s="959"/>
      <c r="AI122" s="959"/>
      <c r="AJ122" s="960"/>
      <c r="AK122" s="961" t="s">
        <v>474</v>
      </c>
      <c r="AL122" s="959"/>
      <c r="AM122" s="959"/>
      <c r="AN122" s="959"/>
      <c r="AO122" s="960"/>
      <c r="AP122" s="962" t="s">
        <v>474</v>
      </c>
      <c r="AQ122" s="963"/>
      <c r="AR122" s="963"/>
      <c r="AS122" s="963"/>
      <c r="AT122" s="964"/>
      <c r="AU122" s="994"/>
      <c r="AV122" s="995"/>
      <c r="AW122" s="995"/>
      <c r="AX122" s="995"/>
      <c r="AY122" s="996"/>
      <c r="AZ122" s="973" t="s">
        <v>487</v>
      </c>
      <c r="BA122" s="965"/>
      <c r="BB122" s="965"/>
      <c r="BC122" s="965"/>
      <c r="BD122" s="965"/>
      <c r="BE122" s="965"/>
      <c r="BF122" s="965"/>
      <c r="BG122" s="965"/>
      <c r="BH122" s="965"/>
      <c r="BI122" s="965"/>
      <c r="BJ122" s="965"/>
      <c r="BK122" s="965"/>
      <c r="BL122" s="965"/>
      <c r="BM122" s="965"/>
      <c r="BN122" s="965"/>
      <c r="BO122" s="965"/>
      <c r="BP122" s="966"/>
      <c r="BQ122" s="999">
        <v>8285389</v>
      </c>
      <c r="BR122" s="1000"/>
      <c r="BS122" s="1000"/>
      <c r="BT122" s="1000"/>
      <c r="BU122" s="1000"/>
      <c r="BV122" s="1000">
        <v>8246454</v>
      </c>
      <c r="BW122" s="1000"/>
      <c r="BX122" s="1000"/>
      <c r="BY122" s="1000"/>
      <c r="BZ122" s="1000"/>
      <c r="CA122" s="1000">
        <v>8150078</v>
      </c>
      <c r="CB122" s="1000"/>
      <c r="CC122" s="1000"/>
      <c r="CD122" s="1000"/>
      <c r="CE122" s="1000"/>
      <c r="CF122" s="1017">
        <v>172.3</v>
      </c>
      <c r="CG122" s="1018"/>
      <c r="CH122" s="1018"/>
      <c r="CI122" s="1018"/>
      <c r="CJ122" s="1018"/>
      <c r="CK122" s="1009"/>
      <c r="CL122" s="1010"/>
      <c r="CM122" s="1010"/>
      <c r="CN122" s="1010"/>
      <c r="CO122" s="1011"/>
      <c r="CP122" s="1019" t="s">
        <v>488</v>
      </c>
      <c r="CQ122" s="1020"/>
      <c r="CR122" s="1020"/>
      <c r="CS122" s="1020"/>
      <c r="CT122" s="1020"/>
      <c r="CU122" s="1020"/>
      <c r="CV122" s="1020"/>
      <c r="CW122" s="1020"/>
      <c r="CX122" s="1020"/>
      <c r="CY122" s="1020"/>
      <c r="CZ122" s="1020"/>
      <c r="DA122" s="1020"/>
      <c r="DB122" s="1020"/>
      <c r="DC122" s="1020"/>
      <c r="DD122" s="1020"/>
      <c r="DE122" s="1020"/>
      <c r="DF122" s="1021"/>
      <c r="DG122" s="925" t="s">
        <v>489</v>
      </c>
      <c r="DH122" s="926"/>
      <c r="DI122" s="926"/>
      <c r="DJ122" s="926"/>
      <c r="DK122" s="926"/>
      <c r="DL122" s="926" t="s">
        <v>490</v>
      </c>
      <c r="DM122" s="926"/>
      <c r="DN122" s="926"/>
      <c r="DO122" s="926"/>
      <c r="DP122" s="926"/>
      <c r="DQ122" s="926" t="s">
        <v>474</v>
      </c>
      <c r="DR122" s="926"/>
      <c r="DS122" s="926"/>
      <c r="DT122" s="926"/>
      <c r="DU122" s="926"/>
      <c r="DV122" s="927" t="s">
        <v>491</v>
      </c>
      <c r="DW122" s="927"/>
      <c r="DX122" s="927"/>
      <c r="DY122" s="927"/>
      <c r="DZ122" s="928"/>
    </row>
    <row r="123" spans="1:130" s="230" customFormat="1" ht="26.25" customHeight="1" x14ac:dyDescent="0.2">
      <c r="A123" s="1063"/>
      <c r="B123" s="949"/>
      <c r="C123" s="922" t="s">
        <v>471</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492</v>
      </c>
      <c r="AB123" s="959"/>
      <c r="AC123" s="959"/>
      <c r="AD123" s="959"/>
      <c r="AE123" s="960"/>
      <c r="AF123" s="961" t="s">
        <v>493</v>
      </c>
      <c r="AG123" s="959"/>
      <c r="AH123" s="959"/>
      <c r="AI123" s="959"/>
      <c r="AJ123" s="960"/>
      <c r="AK123" s="961" t="s">
        <v>130</v>
      </c>
      <c r="AL123" s="959"/>
      <c r="AM123" s="959"/>
      <c r="AN123" s="959"/>
      <c r="AO123" s="960"/>
      <c r="AP123" s="962" t="s">
        <v>130</v>
      </c>
      <c r="AQ123" s="963"/>
      <c r="AR123" s="963"/>
      <c r="AS123" s="963"/>
      <c r="AT123" s="964"/>
      <c r="AU123" s="997"/>
      <c r="AV123" s="998"/>
      <c r="AW123" s="998"/>
      <c r="AX123" s="998"/>
      <c r="AY123" s="998"/>
      <c r="AZ123" s="251" t="s">
        <v>188</v>
      </c>
      <c r="BA123" s="251"/>
      <c r="BB123" s="251"/>
      <c r="BC123" s="251"/>
      <c r="BD123" s="251"/>
      <c r="BE123" s="251"/>
      <c r="BF123" s="251"/>
      <c r="BG123" s="251"/>
      <c r="BH123" s="251"/>
      <c r="BI123" s="251"/>
      <c r="BJ123" s="251"/>
      <c r="BK123" s="251"/>
      <c r="BL123" s="251"/>
      <c r="BM123" s="251"/>
      <c r="BN123" s="251"/>
      <c r="BO123" s="977" t="s">
        <v>494</v>
      </c>
      <c r="BP123" s="1005"/>
      <c r="BQ123" s="1035">
        <v>12208377</v>
      </c>
      <c r="BR123" s="1036"/>
      <c r="BS123" s="1036"/>
      <c r="BT123" s="1036"/>
      <c r="BU123" s="1036"/>
      <c r="BV123" s="1036">
        <v>13157942</v>
      </c>
      <c r="BW123" s="1036"/>
      <c r="BX123" s="1036"/>
      <c r="BY123" s="1036"/>
      <c r="BZ123" s="1036"/>
      <c r="CA123" s="1036">
        <v>13706036</v>
      </c>
      <c r="CB123" s="1036"/>
      <c r="CC123" s="1036"/>
      <c r="CD123" s="1036"/>
      <c r="CE123" s="1036"/>
      <c r="CF123" s="1001"/>
      <c r="CG123" s="1002"/>
      <c r="CH123" s="1002"/>
      <c r="CI123" s="1002"/>
      <c r="CJ123" s="1003"/>
      <c r="CK123" s="1009"/>
      <c r="CL123" s="1010"/>
      <c r="CM123" s="1010"/>
      <c r="CN123" s="1010"/>
      <c r="CO123" s="1011"/>
      <c r="CP123" s="1019" t="s">
        <v>495</v>
      </c>
      <c r="CQ123" s="1020"/>
      <c r="CR123" s="1020"/>
      <c r="CS123" s="1020"/>
      <c r="CT123" s="1020"/>
      <c r="CU123" s="1020"/>
      <c r="CV123" s="1020"/>
      <c r="CW123" s="1020"/>
      <c r="CX123" s="1020"/>
      <c r="CY123" s="1020"/>
      <c r="CZ123" s="1020"/>
      <c r="DA123" s="1020"/>
      <c r="DB123" s="1020"/>
      <c r="DC123" s="1020"/>
      <c r="DD123" s="1020"/>
      <c r="DE123" s="1020"/>
      <c r="DF123" s="1021"/>
      <c r="DG123" s="958" t="s">
        <v>493</v>
      </c>
      <c r="DH123" s="959"/>
      <c r="DI123" s="959"/>
      <c r="DJ123" s="959"/>
      <c r="DK123" s="960"/>
      <c r="DL123" s="961" t="s">
        <v>130</v>
      </c>
      <c r="DM123" s="959"/>
      <c r="DN123" s="959"/>
      <c r="DO123" s="959"/>
      <c r="DP123" s="960"/>
      <c r="DQ123" s="961" t="s">
        <v>493</v>
      </c>
      <c r="DR123" s="959"/>
      <c r="DS123" s="959"/>
      <c r="DT123" s="959"/>
      <c r="DU123" s="960"/>
      <c r="DV123" s="962" t="s">
        <v>474</v>
      </c>
      <c r="DW123" s="963"/>
      <c r="DX123" s="963"/>
      <c r="DY123" s="963"/>
      <c r="DZ123" s="964"/>
    </row>
    <row r="124" spans="1:130" s="230" customFormat="1" ht="26.25" customHeight="1" thickBot="1" x14ac:dyDescent="0.25">
      <c r="A124" s="1063"/>
      <c r="B124" s="949"/>
      <c r="C124" s="922" t="s">
        <v>475</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130</v>
      </c>
      <c r="AB124" s="959"/>
      <c r="AC124" s="959"/>
      <c r="AD124" s="959"/>
      <c r="AE124" s="960"/>
      <c r="AF124" s="961" t="s">
        <v>493</v>
      </c>
      <c r="AG124" s="959"/>
      <c r="AH124" s="959"/>
      <c r="AI124" s="959"/>
      <c r="AJ124" s="960"/>
      <c r="AK124" s="961" t="s">
        <v>490</v>
      </c>
      <c r="AL124" s="959"/>
      <c r="AM124" s="959"/>
      <c r="AN124" s="959"/>
      <c r="AO124" s="960"/>
      <c r="AP124" s="962" t="s">
        <v>493</v>
      </c>
      <c r="AQ124" s="963"/>
      <c r="AR124" s="963"/>
      <c r="AS124" s="963"/>
      <c r="AT124" s="964"/>
      <c r="AU124" s="1031" t="s">
        <v>496</v>
      </c>
      <c r="AV124" s="1032"/>
      <c r="AW124" s="1032"/>
      <c r="AX124" s="1032"/>
      <c r="AY124" s="1032"/>
      <c r="AZ124" s="1032"/>
      <c r="BA124" s="1032"/>
      <c r="BB124" s="1032"/>
      <c r="BC124" s="1032"/>
      <c r="BD124" s="1032"/>
      <c r="BE124" s="1032"/>
      <c r="BF124" s="1032"/>
      <c r="BG124" s="1032"/>
      <c r="BH124" s="1032"/>
      <c r="BI124" s="1032"/>
      <c r="BJ124" s="1032"/>
      <c r="BK124" s="1032"/>
      <c r="BL124" s="1032"/>
      <c r="BM124" s="1032"/>
      <c r="BN124" s="1032"/>
      <c r="BO124" s="1032"/>
      <c r="BP124" s="1033"/>
      <c r="BQ124" s="1034">
        <v>51.5</v>
      </c>
      <c r="BR124" s="1027"/>
      <c r="BS124" s="1027"/>
      <c r="BT124" s="1027"/>
      <c r="BU124" s="1027"/>
      <c r="BV124" s="1027">
        <v>33</v>
      </c>
      <c r="BW124" s="1027"/>
      <c r="BX124" s="1027"/>
      <c r="BY124" s="1027"/>
      <c r="BZ124" s="1027"/>
      <c r="CA124" s="1027">
        <v>19.600000000000001</v>
      </c>
      <c r="CB124" s="1027"/>
      <c r="CC124" s="1027"/>
      <c r="CD124" s="1027"/>
      <c r="CE124" s="1027"/>
      <c r="CF124" s="1028"/>
      <c r="CG124" s="1029"/>
      <c r="CH124" s="1029"/>
      <c r="CI124" s="1029"/>
      <c r="CJ124" s="1030"/>
      <c r="CK124" s="1012"/>
      <c r="CL124" s="1012"/>
      <c r="CM124" s="1012"/>
      <c r="CN124" s="1012"/>
      <c r="CO124" s="1013"/>
      <c r="CP124" s="1019" t="s">
        <v>497</v>
      </c>
      <c r="CQ124" s="1020"/>
      <c r="CR124" s="1020"/>
      <c r="CS124" s="1020"/>
      <c r="CT124" s="1020"/>
      <c r="CU124" s="1020"/>
      <c r="CV124" s="1020"/>
      <c r="CW124" s="1020"/>
      <c r="CX124" s="1020"/>
      <c r="CY124" s="1020"/>
      <c r="CZ124" s="1020"/>
      <c r="DA124" s="1020"/>
      <c r="DB124" s="1020"/>
      <c r="DC124" s="1020"/>
      <c r="DD124" s="1020"/>
      <c r="DE124" s="1020"/>
      <c r="DF124" s="1021"/>
      <c r="DG124" s="1004">
        <v>363</v>
      </c>
      <c r="DH124" s="986"/>
      <c r="DI124" s="986"/>
      <c r="DJ124" s="986"/>
      <c r="DK124" s="987"/>
      <c r="DL124" s="985" t="s">
        <v>474</v>
      </c>
      <c r="DM124" s="986"/>
      <c r="DN124" s="986"/>
      <c r="DO124" s="986"/>
      <c r="DP124" s="987"/>
      <c r="DQ124" s="985" t="s">
        <v>490</v>
      </c>
      <c r="DR124" s="986"/>
      <c r="DS124" s="986"/>
      <c r="DT124" s="986"/>
      <c r="DU124" s="987"/>
      <c r="DV124" s="988" t="s">
        <v>490</v>
      </c>
      <c r="DW124" s="989"/>
      <c r="DX124" s="989"/>
      <c r="DY124" s="989"/>
      <c r="DZ124" s="990"/>
    </row>
    <row r="125" spans="1:130" s="230" customFormat="1" ht="26.25" customHeight="1" x14ac:dyDescent="0.2">
      <c r="A125" s="1063"/>
      <c r="B125" s="949"/>
      <c r="C125" s="922" t="s">
        <v>477</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490</v>
      </c>
      <c r="AB125" s="959"/>
      <c r="AC125" s="959"/>
      <c r="AD125" s="959"/>
      <c r="AE125" s="960"/>
      <c r="AF125" s="961" t="s">
        <v>498</v>
      </c>
      <c r="AG125" s="959"/>
      <c r="AH125" s="959"/>
      <c r="AI125" s="959"/>
      <c r="AJ125" s="960"/>
      <c r="AK125" s="961" t="s">
        <v>490</v>
      </c>
      <c r="AL125" s="959"/>
      <c r="AM125" s="959"/>
      <c r="AN125" s="959"/>
      <c r="AO125" s="960"/>
      <c r="AP125" s="962" t="s">
        <v>492</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499</v>
      </c>
      <c r="CL125" s="1007"/>
      <c r="CM125" s="1007"/>
      <c r="CN125" s="1007"/>
      <c r="CO125" s="1008"/>
      <c r="CP125" s="929" t="s">
        <v>500</v>
      </c>
      <c r="CQ125" s="897"/>
      <c r="CR125" s="897"/>
      <c r="CS125" s="897"/>
      <c r="CT125" s="897"/>
      <c r="CU125" s="897"/>
      <c r="CV125" s="897"/>
      <c r="CW125" s="897"/>
      <c r="CX125" s="897"/>
      <c r="CY125" s="897"/>
      <c r="CZ125" s="897"/>
      <c r="DA125" s="897"/>
      <c r="DB125" s="897"/>
      <c r="DC125" s="897"/>
      <c r="DD125" s="897"/>
      <c r="DE125" s="897"/>
      <c r="DF125" s="898"/>
      <c r="DG125" s="930" t="s">
        <v>489</v>
      </c>
      <c r="DH125" s="931"/>
      <c r="DI125" s="931"/>
      <c r="DJ125" s="931"/>
      <c r="DK125" s="931"/>
      <c r="DL125" s="931" t="s">
        <v>501</v>
      </c>
      <c r="DM125" s="931"/>
      <c r="DN125" s="931"/>
      <c r="DO125" s="931"/>
      <c r="DP125" s="931"/>
      <c r="DQ125" s="931" t="s">
        <v>493</v>
      </c>
      <c r="DR125" s="931"/>
      <c r="DS125" s="931"/>
      <c r="DT125" s="931"/>
      <c r="DU125" s="931"/>
      <c r="DV125" s="932" t="s">
        <v>502</v>
      </c>
      <c r="DW125" s="932"/>
      <c r="DX125" s="932"/>
      <c r="DY125" s="932"/>
      <c r="DZ125" s="933"/>
    </row>
    <row r="126" spans="1:130" s="230" customFormat="1" ht="26.25" customHeight="1" thickBot="1" x14ac:dyDescent="0.25">
      <c r="A126" s="1063"/>
      <c r="B126" s="949"/>
      <c r="C126" s="922" t="s">
        <v>479</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503</v>
      </c>
      <c r="AB126" s="959"/>
      <c r="AC126" s="959"/>
      <c r="AD126" s="959"/>
      <c r="AE126" s="960"/>
      <c r="AF126" s="961" t="s">
        <v>504</v>
      </c>
      <c r="AG126" s="959"/>
      <c r="AH126" s="959"/>
      <c r="AI126" s="959"/>
      <c r="AJ126" s="960"/>
      <c r="AK126" s="961" t="s">
        <v>505</v>
      </c>
      <c r="AL126" s="959"/>
      <c r="AM126" s="959"/>
      <c r="AN126" s="959"/>
      <c r="AO126" s="960"/>
      <c r="AP126" s="962" t="s">
        <v>474</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506</v>
      </c>
      <c r="CQ126" s="923"/>
      <c r="CR126" s="923"/>
      <c r="CS126" s="923"/>
      <c r="CT126" s="923"/>
      <c r="CU126" s="923"/>
      <c r="CV126" s="923"/>
      <c r="CW126" s="923"/>
      <c r="CX126" s="923"/>
      <c r="CY126" s="923"/>
      <c r="CZ126" s="923"/>
      <c r="DA126" s="923"/>
      <c r="DB126" s="923"/>
      <c r="DC126" s="923"/>
      <c r="DD126" s="923"/>
      <c r="DE126" s="923"/>
      <c r="DF126" s="924"/>
      <c r="DG126" s="925" t="s">
        <v>493</v>
      </c>
      <c r="DH126" s="926"/>
      <c r="DI126" s="926"/>
      <c r="DJ126" s="926"/>
      <c r="DK126" s="926"/>
      <c r="DL126" s="926" t="s">
        <v>501</v>
      </c>
      <c r="DM126" s="926"/>
      <c r="DN126" s="926"/>
      <c r="DO126" s="926"/>
      <c r="DP126" s="926"/>
      <c r="DQ126" s="926" t="s">
        <v>503</v>
      </c>
      <c r="DR126" s="926"/>
      <c r="DS126" s="926"/>
      <c r="DT126" s="926"/>
      <c r="DU126" s="926"/>
      <c r="DV126" s="927" t="s">
        <v>504</v>
      </c>
      <c r="DW126" s="927"/>
      <c r="DX126" s="927"/>
      <c r="DY126" s="927"/>
      <c r="DZ126" s="928"/>
    </row>
    <row r="127" spans="1:130" s="230" customFormat="1" ht="26.25" customHeight="1" x14ac:dyDescent="0.2">
      <c r="A127" s="1064"/>
      <c r="B127" s="951"/>
      <c r="C127" s="973" t="s">
        <v>507</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474</v>
      </c>
      <c r="AB127" s="959"/>
      <c r="AC127" s="959"/>
      <c r="AD127" s="959"/>
      <c r="AE127" s="960"/>
      <c r="AF127" s="961" t="s">
        <v>474</v>
      </c>
      <c r="AG127" s="959"/>
      <c r="AH127" s="959"/>
      <c r="AI127" s="959"/>
      <c r="AJ127" s="960"/>
      <c r="AK127" s="961" t="s">
        <v>492</v>
      </c>
      <c r="AL127" s="959"/>
      <c r="AM127" s="959"/>
      <c r="AN127" s="959"/>
      <c r="AO127" s="960"/>
      <c r="AP127" s="962" t="s">
        <v>493</v>
      </c>
      <c r="AQ127" s="963"/>
      <c r="AR127" s="963"/>
      <c r="AS127" s="963"/>
      <c r="AT127" s="964"/>
      <c r="AU127" s="232"/>
      <c r="AV127" s="232"/>
      <c r="AW127" s="232"/>
      <c r="AX127" s="1037" t="s">
        <v>508</v>
      </c>
      <c r="AY127" s="1038"/>
      <c r="AZ127" s="1038"/>
      <c r="BA127" s="1038"/>
      <c r="BB127" s="1038"/>
      <c r="BC127" s="1038"/>
      <c r="BD127" s="1038"/>
      <c r="BE127" s="1039"/>
      <c r="BF127" s="1040" t="s">
        <v>509</v>
      </c>
      <c r="BG127" s="1038"/>
      <c r="BH127" s="1038"/>
      <c r="BI127" s="1038"/>
      <c r="BJ127" s="1038"/>
      <c r="BK127" s="1038"/>
      <c r="BL127" s="1039"/>
      <c r="BM127" s="1040" t="s">
        <v>510</v>
      </c>
      <c r="BN127" s="1038"/>
      <c r="BO127" s="1038"/>
      <c r="BP127" s="1038"/>
      <c r="BQ127" s="1038"/>
      <c r="BR127" s="1038"/>
      <c r="BS127" s="1039"/>
      <c r="BT127" s="1040" t="s">
        <v>511</v>
      </c>
      <c r="BU127" s="1038"/>
      <c r="BV127" s="1038"/>
      <c r="BW127" s="1038"/>
      <c r="BX127" s="1038"/>
      <c r="BY127" s="1038"/>
      <c r="BZ127" s="1061"/>
      <c r="CA127" s="232"/>
      <c r="CB127" s="232"/>
      <c r="CC127" s="232"/>
      <c r="CD127" s="255"/>
      <c r="CE127" s="255"/>
      <c r="CF127" s="255"/>
      <c r="CG127" s="232"/>
      <c r="CH127" s="232"/>
      <c r="CI127" s="232"/>
      <c r="CJ127" s="254"/>
      <c r="CK127" s="1023"/>
      <c r="CL127" s="1010"/>
      <c r="CM127" s="1010"/>
      <c r="CN127" s="1010"/>
      <c r="CO127" s="1011"/>
      <c r="CP127" s="922" t="s">
        <v>512</v>
      </c>
      <c r="CQ127" s="923"/>
      <c r="CR127" s="923"/>
      <c r="CS127" s="923"/>
      <c r="CT127" s="923"/>
      <c r="CU127" s="923"/>
      <c r="CV127" s="923"/>
      <c r="CW127" s="923"/>
      <c r="CX127" s="923"/>
      <c r="CY127" s="923"/>
      <c r="CZ127" s="923"/>
      <c r="DA127" s="923"/>
      <c r="DB127" s="923"/>
      <c r="DC127" s="923"/>
      <c r="DD127" s="923"/>
      <c r="DE127" s="923"/>
      <c r="DF127" s="924"/>
      <c r="DG127" s="925" t="s">
        <v>492</v>
      </c>
      <c r="DH127" s="926"/>
      <c r="DI127" s="926"/>
      <c r="DJ127" s="926"/>
      <c r="DK127" s="926"/>
      <c r="DL127" s="926" t="s">
        <v>130</v>
      </c>
      <c r="DM127" s="926"/>
      <c r="DN127" s="926"/>
      <c r="DO127" s="926"/>
      <c r="DP127" s="926"/>
      <c r="DQ127" s="926" t="s">
        <v>493</v>
      </c>
      <c r="DR127" s="926"/>
      <c r="DS127" s="926"/>
      <c r="DT127" s="926"/>
      <c r="DU127" s="926"/>
      <c r="DV127" s="927" t="s">
        <v>503</v>
      </c>
      <c r="DW127" s="927"/>
      <c r="DX127" s="927"/>
      <c r="DY127" s="927"/>
      <c r="DZ127" s="928"/>
    </row>
    <row r="128" spans="1:130" s="230" customFormat="1" ht="26.25" customHeight="1" thickBot="1" x14ac:dyDescent="0.25">
      <c r="A128" s="1047" t="s">
        <v>513</v>
      </c>
      <c r="B128" s="1048"/>
      <c r="C128" s="1048"/>
      <c r="D128" s="1048"/>
      <c r="E128" s="1048"/>
      <c r="F128" s="1048"/>
      <c r="G128" s="1048"/>
      <c r="H128" s="1048"/>
      <c r="I128" s="1048"/>
      <c r="J128" s="1048"/>
      <c r="K128" s="1048"/>
      <c r="L128" s="1048"/>
      <c r="M128" s="1048"/>
      <c r="N128" s="1048"/>
      <c r="O128" s="1048"/>
      <c r="P128" s="1048"/>
      <c r="Q128" s="1048"/>
      <c r="R128" s="1048"/>
      <c r="S128" s="1048"/>
      <c r="T128" s="1048"/>
      <c r="U128" s="1048"/>
      <c r="V128" s="1048"/>
      <c r="W128" s="1049" t="s">
        <v>514</v>
      </c>
      <c r="X128" s="1049"/>
      <c r="Y128" s="1049"/>
      <c r="Z128" s="1050"/>
      <c r="AA128" s="1051">
        <v>53919</v>
      </c>
      <c r="AB128" s="1052"/>
      <c r="AC128" s="1052"/>
      <c r="AD128" s="1052"/>
      <c r="AE128" s="1053"/>
      <c r="AF128" s="1054">
        <v>54415</v>
      </c>
      <c r="AG128" s="1052"/>
      <c r="AH128" s="1052"/>
      <c r="AI128" s="1052"/>
      <c r="AJ128" s="1053"/>
      <c r="AK128" s="1054">
        <v>49939</v>
      </c>
      <c r="AL128" s="1052"/>
      <c r="AM128" s="1052"/>
      <c r="AN128" s="1052"/>
      <c r="AO128" s="1053"/>
      <c r="AP128" s="1055"/>
      <c r="AQ128" s="1056"/>
      <c r="AR128" s="1056"/>
      <c r="AS128" s="1056"/>
      <c r="AT128" s="1057"/>
      <c r="AU128" s="232"/>
      <c r="AV128" s="232"/>
      <c r="AW128" s="232"/>
      <c r="AX128" s="896" t="s">
        <v>515</v>
      </c>
      <c r="AY128" s="897"/>
      <c r="AZ128" s="897"/>
      <c r="BA128" s="897"/>
      <c r="BB128" s="897"/>
      <c r="BC128" s="897"/>
      <c r="BD128" s="897"/>
      <c r="BE128" s="898"/>
      <c r="BF128" s="1058" t="s">
        <v>474</v>
      </c>
      <c r="BG128" s="1059"/>
      <c r="BH128" s="1059"/>
      <c r="BI128" s="1059"/>
      <c r="BJ128" s="1059"/>
      <c r="BK128" s="1059"/>
      <c r="BL128" s="1060"/>
      <c r="BM128" s="1058">
        <v>14.73</v>
      </c>
      <c r="BN128" s="1059"/>
      <c r="BO128" s="1059"/>
      <c r="BP128" s="1059"/>
      <c r="BQ128" s="1059"/>
      <c r="BR128" s="1059"/>
      <c r="BS128" s="1060"/>
      <c r="BT128" s="1058">
        <v>20</v>
      </c>
      <c r="BU128" s="1059"/>
      <c r="BV128" s="1059"/>
      <c r="BW128" s="1059"/>
      <c r="BX128" s="1059"/>
      <c r="BY128" s="1059"/>
      <c r="BZ128" s="1076"/>
      <c r="CA128" s="255"/>
      <c r="CB128" s="255"/>
      <c r="CC128" s="255"/>
      <c r="CD128" s="255"/>
      <c r="CE128" s="255"/>
      <c r="CF128" s="255"/>
      <c r="CG128" s="232"/>
      <c r="CH128" s="232"/>
      <c r="CI128" s="232"/>
      <c r="CJ128" s="254"/>
      <c r="CK128" s="1024"/>
      <c r="CL128" s="1025"/>
      <c r="CM128" s="1025"/>
      <c r="CN128" s="1025"/>
      <c r="CO128" s="1026"/>
      <c r="CP128" s="1041" t="s">
        <v>516</v>
      </c>
      <c r="CQ128" s="740"/>
      <c r="CR128" s="740"/>
      <c r="CS128" s="740"/>
      <c r="CT128" s="740"/>
      <c r="CU128" s="740"/>
      <c r="CV128" s="740"/>
      <c r="CW128" s="740"/>
      <c r="CX128" s="740"/>
      <c r="CY128" s="740"/>
      <c r="CZ128" s="740"/>
      <c r="DA128" s="740"/>
      <c r="DB128" s="740"/>
      <c r="DC128" s="740"/>
      <c r="DD128" s="740"/>
      <c r="DE128" s="740"/>
      <c r="DF128" s="1042"/>
      <c r="DG128" s="1043" t="s">
        <v>489</v>
      </c>
      <c r="DH128" s="1044"/>
      <c r="DI128" s="1044"/>
      <c r="DJ128" s="1044"/>
      <c r="DK128" s="1044"/>
      <c r="DL128" s="1044" t="s">
        <v>490</v>
      </c>
      <c r="DM128" s="1044"/>
      <c r="DN128" s="1044"/>
      <c r="DO128" s="1044"/>
      <c r="DP128" s="1044"/>
      <c r="DQ128" s="1044" t="s">
        <v>493</v>
      </c>
      <c r="DR128" s="1044"/>
      <c r="DS128" s="1044"/>
      <c r="DT128" s="1044"/>
      <c r="DU128" s="1044"/>
      <c r="DV128" s="1045" t="s">
        <v>493</v>
      </c>
      <c r="DW128" s="1045"/>
      <c r="DX128" s="1045"/>
      <c r="DY128" s="1045"/>
      <c r="DZ128" s="1046"/>
    </row>
    <row r="129" spans="1:131" s="230" customFormat="1" ht="26.25" customHeight="1" x14ac:dyDescent="0.2">
      <c r="A129" s="934" t="s">
        <v>110</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517</v>
      </c>
      <c r="X129" s="1071"/>
      <c r="Y129" s="1071"/>
      <c r="Z129" s="1072"/>
      <c r="AA129" s="958">
        <v>5439107</v>
      </c>
      <c r="AB129" s="959"/>
      <c r="AC129" s="959"/>
      <c r="AD129" s="959"/>
      <c r="AE129" s="960"/>
      <c r="AF129" s="961">
        <v>5642116</v>
      </c>
      <c r="AG129" s="959"/>
      <c r="AH129" s="959"/>
      <c r="AI129" s="959"/>
      <c r="AJ129" s="960"/>
      <c r="AK129" s="961">
        <v>5443890</v>
      </c>
      <c r="AL129" s="959"/>
      <c r="AM129" s="959"/>
      <c r="AN129" s="959"/>
      <c r="AO129" s="960"/>
      <c r="AP129" s="1073"/>
      <c r="AQ129" s="1074"/>
      <c r="AR129" s="1074"/>
      <c r="AS129" s="1074"/>
      <c r="AT129" s="1075"/>
      <c r="AU129" s="233"/>
      <c r="AV129" s="233"/>
      <c r="AW129" s="233"/>
      <c r="AX129" s="1065" t="s">
        <v>518</v>
      </c>
      <c r="AY129" s="923"/>
      <c r="AZ129" s="923"/>
      <c r="BA129" s="923"/>
      <c r="BB129" s="923"/>
      <c r="BC129" s="923"/>
      <c r="BD129" s="923"/>
      <c r="BE129" s="924"/>
      <c r="BF129" s="1066" t="s">
        <v>490</v>
      </c>
      <c r="BG129" s="1067"/>
      <c r="BH129" s="1067"/>
      <c r="BI129" s="1067"/>
      <c r="BJ129" s="1067"/>
      <c r="BK129" s="1067"/>
      <c r="BL129" s="1068"/>
      <c r="BM129" s="1066">
        <v>19.73</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519</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520</v>
      </c>
      <c r="X130" s="1071"/>
      <c r="Y130" s="1071"/>
      <c r="Z130" s="1072"/>
      <c r="AA130" s="958">
        <v>700072</v>
      </c>
      <c r="AB130" s="959"/>
      <c r="AC130" s="959"/>
      <c r="AD130" s="959"/>
      <c r="AE130" s="960"/>
      <c r="AF130" s="961">
        <v>701617</v>
      </c>
      <c r="AG130" s="959"/>
      <c r="AH130" s="959"/>
      <c r="AI130" s="959"/>
      <c r="AJ130" s="960"/>
      <c r="AK130" s="961">
        <v>713898</v>
      </c>
      <c r="AL130" s="959"/>
      <c r="AM130" s="959"/>
      <c r="AN130" s="959"/>
      <c r="AO130" s="960"/>
      <c r="AP130" s="1073"/>
      <c r="AQ130" s="1074"/>
      <c r="AR130" s="1074"/>
      <c r="AS130" s="1074"/>
      <c r="AT130" s="1075"/>
      <c r="AU130" s="233"/>
      <c r="AV130" s="233"/>
      <c r="AW130" s="233"/>
      <c r="AX130" s="1065" t="s">
        <v>521</v>
      </c>
      <c r="AY130" s="923"/>
      <c r="AZ130" s="923"/>
      <c r="BA130" s="923"/>
      <c r="BB130" s="923"/>
      <c r="BC130" s="923"/>
      <c r="BD130" s="923"/>
      <c r="BE130" s="924"/>
      <c r="BF130" s="1101">
        <v>12.5</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522</v>
      </c>
      <c r="X131" s="1108"/>
      <c r="Y131" s="1108"/>
      <c r="Z131" s="1109"/>
      <c r="AA131" s="1004">
        <v>4739035</v>
      </c>
      <c r="AB131" s="986"/>
      <c r="AC131" s="986"/>
      <c r="AD131" s="986"/>
      <c r="AE131" s="987"/>
      <c r="AF131" s="985">
        <v>4940499</v>
      </c>
      <c r="AG131" s="986"/>
      <c r="AH131" s="986"/>
      <c r="AI131" s="986"/>
      <c r="AJ131" s="987"/>
      <c r="AK131" s="985">
        <v>4729992</v>
      </c>
      <c r="AL131" s="986"/>
      <c r="AM131" s="986"/>
      <c r="AN131" s="986"/>
      <c r="AO131" s="987"/>
      <c r="AP131" s="1110"/>
      <c r="AQ131" s="1111"/>
      <c r="AR131" s="1111"/>
      <c r="AS131" s="1111"/>
      <c r="AT131" s="1112"/>
      <c r="AU131" s="233"/>
      <c r="AV131" s="233"/>
      <c r="AW131" s="233"/>
      <c r="AX131" s="1083" t="s">
        <v>523</v>
      </c>
      <c r="AY131" s="740"/>
      <c r="AZ131" s="740"/>
      <c r="BA131" s="740"/>
      <c r="BB131" s="740"/>
      <c r="BC131" s="740"/>
      <c r="BD131" s="740"/>
      <c r="BE131" s="1042"/>
      <c r="BF131" s="1084">
        <v>19.600000000000001</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524</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525</v>
      </c>
      <c r="W132" s="1094"/>
      <c r="X132" s="1094"/>
      <c r="Y132" s="1094"/>
      <c r="Z132" s="1095"/>
      <c r="AA132" s="1096">
        <v>12.07908361</v>
      </c>
      <c r="AB132" s="1097"/>
      <c r="AC132" s="1097"/>
      <c r="AD132" s="1097"/>
      <c r="AE132" s="1098"/>
      <c r="AF132" s="1099">
        <v>12.301287779999999</v>
      </c>
      <c r="AG132" s="1097"/>
      <c r="AH132" s="1097"/>
      <c r="AI132" s="1097"/>
      <c r="AJ132" s="1098"/>
      <c r="AK132" s="1099">
        <v>13.230889189999999</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526</v>
      </c>
      <c r="W133" s="1077"/>
      <c r="X133" s="1077"/>
      <c r="Y133" s="1077"/>
      <c r="Z133" s="1078"/>
      <c r="AA133" s="1079">
        <v>11.6</v>
      </c>
      <c r="AB133" s="1080"/>
      <c r="AC133" s="1080"/>
      <c r="AD133" s="1080"/>
      <c r="AE133" s="1081"/>
      <c r="AF133" s="1079">
        <v>12</v>
      </c>
      <c r="AG133" s="1080"/>
      <c r="AH133" s="1080"/>
      <c r="AI133" s="1080"/>
      <c r="AJ133" s="1081"/>
      <c r="AK133" s="1079">
        <v>12.5</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mWIJobwpAmwkAoKui6UxKUweK1RFVg4g7+8zW4P0j7N6pgeuDwVrstxF55RlsIa3+1tNxBlIWkzQ38oEAbzsbQ==" saltValue="j2ezmvQYJ+7YrQL+fuXV8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527</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SVtmVjrslc/cCSYnHcIsLejSN2CNaFBEb3MhQCTakZPrTYXE+2LR+EUj5ZgPptmzqDcnIqXSjXhtprLGNOxPww==" saltValue="rR/wTciF8uAx3VBD2XXOF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QeKUp+Gtny1DD1d3ojchpWoPEjU6SVeOOFU0WI8qGpnphCrYuibCcRr4NWxs8VUHiKXPTDlnE3ndxldB1dzdwA==" saltValue="0tayOo1PW/kOOVVEnGDvr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528</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529</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530</v>
      </c>
      <c r="AP7" s="272"/>
      <c r="AQ7" s="273" t="s">
        <v>531</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532</v>
      </c>
      <c r="AQ8" s="279" t="s">
        <v>533</v>
      </c>
      <c r="AR8" s="280" t="s">
        <v>534</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535</v>
      </c>
      <c r="AL9" s="1117"/>
      <c r="AM9" s="1117"/>
      <c r="AN9" s="1118"/>
      <c r="AO9" s="281">
        <v>1401666</v>
      </c>
      <c r="AP9" s="281">
        <v>80412</v>
      </c>
      <c r="AQ9" s="282">
        <v>99018</v>
      </c>
      <c r="AR9" s="283">
        <v>-18.8</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536</v>
      </c>
      <c r="AL10" s="1117"/>
      <c r="AM10" s="1117"/>
      <c r="AN10" s="1118"/>
      <c r="AO10" s="284">
        <v>258876</v>
      </c>
      <c r="AP10" s="284">
        <v>14851</v>
      </c>
      <c r="AQ10" s="285">
        <v>12190</v>
      </c>
      <c r="AR10" s="286">
        <v>21.8</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537</v>
      </c>
      <c r="AL11" s="1117"/>
      <c r="AM11" s="1117"/>
      <c r="AN11" s="1118"/>
      <c r="AO11" s="284">
        <v>68813</v>
      </c>
      <c r="AP11" s="284">
        <v>3948</v>
      </c>
      <c r="AQ11" s="285">
        <v>979</v>
      </c>
      <c r="AR11" s="286">
        <v>303.3</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538</v>
      </c>
      <c r="AL12" s="1117"/>
      <c r="AM12" s="1117"/>
      <c r="AN12" s="1118"/>
      <c r="AO12" s="284" t="s">
        <v>539</v>
      </c>
      <c r="AP12" s="284" t="s">
        <v>539</v>
      </c>
      <c r="AQ12" s="285" t="s">
        <v>539</v>
      </c>
      <c r="AR12" s="286" t="s">
        <v>539</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540</v>
      </c>
      <c r="AL13" s="1117"/>
      <c r="AM13" s="1117"/>
      <c r="AN13" s="1118"/>
      <c r="AO13" s="284">
        <v>57592</v>
      </c>
      <c r="AP13" s="284">
        <v>3304</v>
      </c>
      <c r="AQ13" s="285">
        <v>3304</v>
      </c>
      <c r="AR13" s="286">
        <v>0</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541</v>
      </c>
      <c r="AL14" s="1117"/>
      <c r="AM14" s="1117"/>
      <c r="AN14" s="1118"/>
      <c r="AO14" s="284">
        <v>14041</v>
      </c>
      <c r="AP14" s="284">
        <v>806</v>
      </c>
      <c r="AQ14" s="285">
        <v>2278</v>
      </c>
      <c r="AR14" s="286">
        <v>-64.599999999999994</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542</v>
      </c>
      <c r="AL15" s="1120"/>
      <c r="AM15" s="1120"/>
      <c r="AN15" s="1121"/>
      <c r="AO15" s="284">
        <v>-85104</v>
      </c>
      <c r="AP15" s="284">
        <v>-4882</v>
      </c>
      <c r="AQ15" s="285">
        <v>-6694</v>
      </c>
      <c r="AR15" s="286">
        <v>-27.1</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188</v>
      </c>
      <c r="AL16" s="1120"/>
      <c r="AM16" s="1120"/>
      <c r="AN16" s="1121"/>
      <c r="AO16" s="284">
        <v>1715884</v>
      </c>
      <c r="AP16" s="284">
        <v>98439</v>
      </c>
      <c r="AQ16" s="285">
        <v>111075</v>
      </c>
      <c r="AR16" s="286">
        <v>-11.4</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543</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544</v>
      </c>
      <c r="AP20" s="293" t="s">
        <v>545</v>
      </c>
      <c r="AQ20" s="294" t="s">
        <v>546</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547</v>
      </c>
      <c r="AL21" s="1123"/>
      <c r="AM21" s="1123"/>
      <c r="AN21" s="1124"/>
      <c r="AO21" s="297">
        <v>8.32</v>
      </c>
      <c r="AP21" s="298">
        <v>9.92</v>
      </c>
      <c r="AQ21" s="299">
        <v>-1.6</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548</v>
      </c>
      <c r="AL22" s="1123"/>
      <c r="AM22" s="1123"/>
      <c r="AN22" s="1124"/>
      <c r="AO22" s="302">
        <v>96.6</v>
      </c>
      <c r="AP22" s="303">
        <v>96.2</v>
      </c>
      <c r="AQ22" s="304">
        <v>0.4</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13" t="s">
        <v>549</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2" x14ac:dyDescent="0.2">
      <c r="A27" s="309"/>
      <c r="AO27" s="262"/>
      <c r="AP27" s="262"/>
      <c r="AQ27" s="262"/>
      <c r="AR27" s="262"/>
      <c r="AS27" s="262"/>
      <c r="AT27" s="262"/>
    </row>
    <row r="28" spans="1:46" ht="16.2" x14ac:dyDescent="0.2">
      <c r="A28" s="263" t="s">
        <v>550</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551</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530</v>
      </c>
      <c r="AP30" s="272"/>
      <c r="AQ30" s="273" t="s">
        <v>531</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532</v>
      </c>
      <c r="AQ31" s="279" t="s">
        <v>533</v>
      </c>
      <c r="AR31" s="280" t="s">
        <v>534</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552</v>
      </c>
      <c r="AL32" s="1131"/>
      <c r="AM32" s="1131"/>
      <c r="AN32" s="1132"/>
      <c r="AO32" s="312">
        <v>897672</v>
      </c>
      <c r="AP32" s="312">
        <v>51499</v>
      </c>
      <c r="AQ32" s="313">
        <v>56953</v>
      </c>
      <c r="AR32" s="314">
        <v>-9.6</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553</v>
      </c>
      <c r="AL33" s="1131"/>
      <c r="AM33" s="1131"/>
      <c r="AN33" s="1132"/>
      <c r="AO33" s="312" t="s">
        <v>539</v>
      </c>
      <c r="AP33" s="312" t="s">
        <v>539</v>
      </c>
      <c r="AQ33" s="313" t="s">
        <v>539</v>
      </c>
      <c r="AR33" s="314" t="s">
        <v>539</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554</v>
      </c>
      <c r="AL34" s="1131"/>
      <c r="AM34" s="1131"/>
      <c r="AN34" s="1132"/>
      <c r="AO34" s="312" t="s">
        <v>539</v>
      </c>
      <c r="AP34" s="312" t="s">
        <v>539</v>
      </c>
      <c r="AQ34" s="313" t="s">
        <v>539</v>
      </c>
      <c r="AR34" s="314" t="s">
        <v>539</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555</v>
      </c>
      <c r="AL35" s="1131"/>
      <c r="AM35" s="1131"/>
      <c r="AN35" s="1132"/>
      <c r="AO35" s="312">
        <v>409037</v>
      </c>
      <c r="AP35" s="312">
        <v>23466</v>
      </c>
      <c r="AQ35" s="313">
        <v>20881</v>
      </c>
      <c r="AR35" s="314">
        <v>12.4</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556</v>
      </c>
      <c r="AL36" s="1131"/>
      <c r="AM36" s="1131"/>
      <c r="AN36" s="1132"/>
      <c r="AO36" s="312">
        <v>82948</v>
      </c>
      <c r="AP36" s="312">
        <v>4759</v>
      </c>
      <c r="AQ36" s="313">
        <v>3030</v>
      </c>
      <c r="AR36" s="314">
        <v>57.1</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557</v>
      </c>
      <c r="AL37" s="1131"/>
      <c r="AM37" s="1131"/>
      <c r="AN37" s="1132"/>
      <c r="AO37" s="312" t="s">
        <v>539</v>
      </c>
      <c r="AP37" s="312" t="s">
        <v>539</v>
      </c>
      <c r="AQ37" s="313">
        <v>605</v>
      </c>
      <c r="AR37" s="314" t="s">
        <v>539</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558</v>
      </c>
      <c r="AL38" s="1134"/>
      <c r="AM38" s="1134"/>
      <c r="AN38" s="1135"/>
      <c r="AO38" s="315" t="s">
        <v>539</v>
      </c>
      <c r="AP38" s="315" t="s">
        <v>539</v>
      </c>
      <c r="AQ38" s="316">
        <v>2</v>
      </c>
      <c r="AR38" s="304" t="s">
        <v>539</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559</v>
      </c>
      <c r="AL39" s="1134"/>
      <c r="AM39" s="1134"/>
      <c r="AN39" s="1135"/>
      <c r="AO39" s="312">
        <v>-49939</v>
      </c>
      <c r="AP39" s="312">
        <v>-2865</v>
      </c>
      <c r="AQ39" s="313">
        <v>-2161</v>
      </c>
      <c r="AR39" s="314">
        <v>32.6</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560</v>
      </c>
      <c r="AL40" s="1131"/>
      <c r="AM40" s="1131"/>
      <c r="AN40" s="1132"/>
      <c r="AO40" s="312">
        <v>-713898</v>
      </c>
      <c r="AP40" s="312">
        <v>-40956</v>
      </c>
      <c r="AQ40" s="313">
        <v>-53409</v>
      </c>
      <c r="AR40" s="314">
        <v>-23.3</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303</v>
      </c>
      <c r="AL41" s="1137"/>
      <c r="AM41" s="1137"/>
      <c r="AN41" s="1138"/>
      <c r="AO41" s="312">
        <v>625820</v>
      </c>
      <c r="AP41" s="312">
        <v>35903</v>
      </c>
      <c r="AQ41" s="313">
        <v>25901</v>
      </c>
      <c r="AR41" s="314">
        <v>38.6</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561</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562</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563</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530</v>
      </c>
      <c r="AN49" s="1127" t="s">
        <v>564</v>
      </c>
      <c r="AO49" s="1128"/>
      <c r="AP49" s="1128"/>
      <c r="AQ49" s="1128"/>
      <c r="AR49" s="1129"/>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565</v>
      </c>
      <c r="AO50" s="329" t="s">
        <v>566</v>
      </c>
      <c r="AP50" s="330" t="s">
        <v>567</v>
      </c>
      <c r="AQ50" s="331" t="s">
        <v>568</v>
      </c>
      <c r="AR50" s="332" t="s">
        <v>569</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570</v>
      </c>
      <c r="AL51" s="325"/>
      <c r="AM51" s="333">
        <v>638764</v>
      </c>
      <c r="AN51" s="334">
        <v>34640</v>
      </c>
      <c r="AO51" s="335">
        <v>18.7</v>
      </c>
      <c r="AP51" s="336">
        <v>96462</v>
      </c>
      <c r="AQ51" s="337">
        <v>-2.5</v>
      </c>
      <c r="AR51" s="338">
        <v>21.2</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571</v>
      </c>
      <c r="AM52" s="341">
        <v>450533</v>
      </c>
      <c r="AN52" s="342">
        <v>24432</v>
      </c>
      <c r="AO52" s="343">
        <v>27.6</v>
      </c>
      <c r="AP52" s="344">
        <v>39886</v>
      </c>
      <c r="AQ52" s="345">
        <v>-8.8000000000000007</v>
      </c>
      <c r="AR52" s="346">
        <v>36.4</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572</v>
      </c>
      <c r="AL53" s="325"/>
      <c r="AM53" s="333">
        <v>955132</v>
      </c>
      <c r="AN53" s="334">
        <v>52356</v>
      </c>
      <c r="AO53" s="335">
        <v>51.1</v>
      </c>
      <c r="AP53" s="336">
        <v>83103</v>
      </c>
      <c r="AQ53" s="337">
        <v>-13.8</v>
      </c>
      <c r="AR53" s="338">
        <v>64.900000000000006</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571</v>
      </c>
      <c r="AM54" s="341">
        <v>491179</v>
      </c>
      <c r="AN54" s="342">
        <v>26924</v>
      </c>
      <c r="AO54" s="343">
        <v>10.199999999999999</v>
      </c>
      <c r="AP54" s="344">
        <v>41378</v>
      </c>
      <c r="AQ54" s="345">
        <v>3.7</v>
      </c>
      <c r="AR54" s="346">
        <v>6.5</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573</v>
      </c>
      <c r="AL55" s="325"/>
      <c r="AM55" s="333">
        <v>811505</v>
      </c>
      <c r="AN55" s="334">
        <v>45136</v>
      </c>
      <c r="AO55" s="335">
        <v>-13.8</v>
      </c>
      <c r="AP55" s="336">
        <v>84459</v>
      </c>
      <c r="AQ55" s="337">
        <v>1.6</v>
      </c>
      <c r="AR55" s="338">
        <v>-15.4</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571</v>
      </c>
      <c r="AM56" s="341">
        <v>595401</v>
      </c>
      <c r="AN56" s="342">
        <v>33116</v>
      </c>
      <c r="AO56" s="343">
        <v>23</v>
      </c>
      <c r="AP56" s="344">
        <v>47314</v>
      </c>
      <c r="AQ56" s="345">
        <v>14.3</v>
      </c>
      <c r="AR56" s="346">
        <v>8.6999999999999993</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574</v>
      </c>
      <c r="AL57" s="325"/>
      <c r="AM57" s="333">
        <v>793537</v>
      </c>
      <c r="AN57" s="334">
        <v>44873</v>
      </c>
      <c r="AO57" s="335">
        <v>-0.6</v>
      </c>
      <c r="AP57" s="336">
        <v>74568</v>
      </c>
      <c r="AQ57" s="337">
        <v>-11.7</v>
      </c>
      <c r="AR57" s="338">
        <v>11.1</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571</v>
      </c>
      <c r="AM58" s="341">
        <v>462291</v>
      </c>
      <c r="AN58" s="342">
        <v>26142</v>
      </c>
      <c r="AO58" s="343">
        <v>-21.1</v>
      </c>
      <c r="AP58" s="344">
        <v>42558</v>
      </c>
      <c r="AQ58" s="345">
        <v>-10.1</v>
      </c>
      <c r="AR58" s="346">
        <v>-11</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575</v>
      </c>
      <c r="AL59" s="325"/>
      <c r="AM59" s="333">
        <v>980748</v>
      </c>
      <c r="AN59" s="334">
        <v>56265</v>
      </c>
      <c r="AO59" s="335">
        <v>25.4</v>
      </c>
      <c r="AP59" s="336">
        <v>73693</v>
      </c>
      <c r="AQ59" s="337">
        <v>-1.2</v>
      </c>
      <c r="AR59" s="338">
        <v>26.6</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571</v>
      </c>
      <c r="AM60" s="341">
        <v>515725</v>
      </c>
      <c r="AN60" s="342">
        <v>29587</v>
      </c>
      <c r="AO60" s="343">
        <v>13.2</v>
      </c>
      <c r="AP60" s="344">
        <v>44203</v>
      </c>
      <c r="AQ60" s="345">
        <v>3.9</v>
      </c>
      <c r="AR60" s="346">
        <v>9.3000000000000007</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576</v>
      </c>
      <c r="AL61" s="347"/>
      <c r="AM61" s="348">
        <v>835937</v>
      </c>
      <c r="AN61" s="349">
        <v>46654</v>
      </c>
      <c r="AO61" s="350">
        <v>16.2</v>
      </c>
      <c r="AP61" s="351">
        <v>82457</v>
      </c>
      <c r="AQ61" s="352">
        <v>-5.5</v>
      </c>
      <c r="AR61" s="338">
        <v>21.7</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571</v>
      </c>
      <c r="AM62" s="341">
        <v>503026</v>
      </c>
      <c r="AN62" s="342">
        <v>28040</v>
      </c>
      <c r="AO62" s="343">
        <v>10.6</v>
      </c>
      <c r="AP62" s="344">
        <v>43068</v>
      </c>
      <c r="AQ62" s="345">
        <v>0.6</v>
      </c>
      <c r="AR62" s="346">
        <v>10</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G9l1wffQUJfsQ4QW+E+PMRT6a/tV2c9eyNvbk2dxSmb4baeC5NJQ9qCEWoe/obrvUryiJkylPIlP75aHBFQJKQ==" saltValue="rLefqQQp1xbsRZMz9aL6J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578</v>
      </c>
    </row>
    <row r="121" spans="125:125" ht="13.5" hidden="1" customHeight="1" x14ac:dyDescent="0.2">
      <c r="DU121" s="259"/>
    </row>
  </sheetData>
  <sheetProtection algorithmName="SHA-512" hashValue="6ssAvjEFSRmsgHEwBqhMoT0Sc47g6TlTHpmo4XA407K9CVzaub/YDlzeRutVAEJ0o7deTyyfogu3Faif9Id4Jw==" saltValue="rJplEJnBZYuO46ex9qjHs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579</v>
      </c>
    </row>
  </sheetData>
  <sheetProtection algorithmName="SHA-512" hashValue="GaLePvmogt3C4A9u8Tyx/AlEokl2wqcDSNGFH5MixOv5sMBxE1bQlokMVqhyVGHvBaquyCib3xu7Om9fcASeXw==" saltValue="sEuZ+PLyYZcyChTUfPNMG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580</v>
      </c>
      <c r="G46" s="8" t="s">
        <v>581</v>
      </c>
      <c r="H46" s="8" t="s">
        <v>582</v>
      </c>
      <c r="I46" s="8" t="s">
        <v>583</v>
      </c>
      <c r="J46" s="9" t="s">
        <v>584</v>
      </c>
    </row>
    <row r="47" spans="2:10" ht="57.75" customHeight="1" x14ac:dyDescent="0.2">
      <c r="B47" s="10"/>
      <c r="C47" s="1139" t="s">
        <v>3</v>
      </c>
      <c r="D47" s="1139"/>
      <c r="E47" s="1140"/>
      <c r="F47" s="11">
        <v>40.39</v>
      </c>
      <c r="G47" s="12">
        <v>38.68</v>
      </c>
      <c r="H47" s="12">
        <v>34.130000000000003</v>
      </c>
      <c r="I47" s="12">
        <v>35.24</v>
      </c>
      <c r="J47" s="13">
        <v>40.42</v>
      </c>
    </row>
    <row r="48" spans="2:10" ht="57.75" customHeight="1" x14ac:dyDescent="0.2">
      <c r="B48" s="14"/>
      <c r="C48" s="1141" t="s">
        <v>4</v>
      </c>
      <c r="D48" s="1141"/>
      <c r="E48" s="1142"/>
      <c r="F48" s="15">
        <v>18.41</v>
      </c>
      <c r="G48" s="16">
        <v>13.55</v>
      </c>
      <c r="H48" s="16">
        <v>17.55</v>
      </c>
      <c r="I48" s="16">
        <v>20.97</v>
      </c>
      <c r="J48" s="17">
        <v>12.96</v>
      </c>
    </row>
    <row r="49" spans="2:10" ht="57.75" customHeight="1" thickBot="1" x14ac:dyDescent="0.25">
      <c r="B49" s="18"/>
      <c r="C49" s="1143" t="s">
        <v>5</v>
      </c>
      <c r="D49" s="1143"/>
      <c r="E49" s="1144"/>
      <c r="F49" s="19">
        <v>1</v>
      </c>
      <c r="G49" s="20" t="s">
        <v>585</v>
      </c>
      <c r="H49" s="20">
        <v>2.3199999999999998</v>
      </c>
      <c r="I49" s="20">
        <v>4.62</v>
      </c>
      <c r="J49" s="21" t="s">
        <v>586</v>
      </c>
    </row>
    <row r="50" spans="2:10" ht="13.2" x14ac:dyDescent="0.2"/>
  </sheetData>
  <sheetProtection algorithmName="SHA-512" hashValue="Hc6Jhe26IL5lF0NFGEFtNmRGaki7kvUja4/K+y2GpkYSNHDWQO/X4EUeyC75gYRLdvz78pgP4bDzZ7wNK/JuTg==" saltValue="BQA+OMIdovHa8355HLkJL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cp:lastPrinted>2024-03-16T02:47:09Z</cp:lastPrinted>
  <dcterms:created xsi:type="dcterms:W3CDTF">2024-03-14T02:51:02Z</dcterms:created>
  <dcterms:modified xsi:type="dcterms:W3CDTF">2024-03-18T11:50:25Z</dcterms:modified>
  <cp:category/>
</cp:coreProperties>
</file>