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214105\Desktop\"/>
    </mc:Choice>
  </mc:AlternateContent>
  <xr:revisionPtr revIDLastSave="0" documentId="13_ncr:1_{2EDE6710-0A65-459B-87EB-C012736FB314}" xr6:coauthVersionLast="47" xr6:coauthVersionMax="47" xr10:uidLastSave="{00000000-0000-0000-0000-000000000000}"/>
  <bookViews>
    <workbookView xWindow="-108" yWindow="-13068" windowWidth="23256" windowHeight="12576"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G37" i="10" l="1"/>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C37" i="10"/>
  <c r="CO36" i="10"/>
  <c r="AM36" i="10"/>
  <c r="C36" i="10"/>
  <c r="C35" i="10"/>
  <c r="BW34" i="10"/>
  <c r="BW35" i="10" s="1"/>
  <c r="BW36" i="10" s="1"/>
  <c r="BW37" i="10" s="1"/>
  <c r="BW38" i="10" s="1"/>
  <c r="BW39" i="10" s="1"/>
  <c r="BW40" i="10" s="1"/>
  <c r="BW41" i="10" s="1"/>
  <c r="BW42" i="10" s="1"/>
  <c r="BW43" i="10" s="1"/>
  <c r="CO34" i="10" s="1"/>
  <c r="CO35" i="10" s="1"/>
  <c r="U34" i="10"/>
  <c r="U35" i="10" s="1"/>
  <c r="U36"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alcChain>
</file>

<file path=xl/sharedStrings.xml><?xml version="1.0" encoding="utf-8"?>
<sst xmlns="http://schemas.openxmlformats.org/spreadsheetml/2006/main" count="1184" uniqueCount="605">
  <si>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</si>
  <si>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</si>
  <si>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</si>
  <si>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</si>
  <si>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</si>
  <si>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</si>
  <si>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</si>
  <si>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</si>
  <si>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</si>
  <si>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</si>
  <si>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</si>
  <si>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</si>
  <si>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</si>
  <si>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</si>
  <si>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</si>
  <si>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</si>
  <si>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</si>
  <si>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</si>
  <si>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</si>
  <si>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</si>
  <si>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</si>
  <si>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</si>
  <si>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</si>
  <si>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</si>
  <si>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</si>
  <si>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</si>
  <si>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</si>
  <si>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</si>
  <si>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</si>
  <si>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</si>
  <si>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</si>
  <si>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</si>
  <si>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</si>
  <si>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</si>
  <si>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</si>
  <si>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</si>
  <si>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</si>
  <si>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</si>
  <si>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</si>
  <si>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</si>
  <si>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</si>
  <si>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</si>
  <si>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</si>
  <si>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</si>
  <si>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</si>
  <si>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</si>
  <si>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</si>
  <si>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</si>
  <si>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</si>
  <si>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</si>
  <si>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</si>
  <si>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</si>
  <si>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</si>
  <si>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</si>
  <si>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</si>
  <si>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</si>
  <si>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</si>
  <si>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</si>
  <si>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</si>
  <si>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</si>
  <si>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</si>
  <si>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</si>
  <si>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</si>
  <si>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</si>
  <si>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</si>
  <si>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</si>
  <si>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</si>
  <si>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</si>
  <si>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</si>
  <si>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</si>
  <si>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</si>
  <si>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</si>
  <si>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</si>
  <si>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</si>
  <si>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</si>
  <si>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</si>
  <si>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</si>
  <si>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</si>
  <si>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</si>
  <si>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</si>
  <si>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</si>
  <si>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</si>
  <si>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</si>
  <si>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</si>
  <si>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Ⅳ－１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</si>
  <si>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</si>
  <si>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</si>
  <si>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</si>
  <si>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</si>
  <si>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</si>
  <si>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</si>
  <si>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</si>
  <si>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</si>
  <si>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</si>
  <si>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</si>
  <si>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</si>
  <si>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</si>
  <si>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森町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</si>
  <si>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</si>
  <si>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</si>
  <si>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</si>
  <si>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</si>
  <si>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</si>
  <si>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</si>
  <si>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</si>
  <si>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</si>
  <si>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</si>
  <si>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</si>
  <si>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</si>
  <si>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</si>
  <si>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</si>
  <si>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</si>
  <si>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</si>
  <si>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</si>
  <si>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</si>
  <si>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</si>
  <si>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</si>
  <si>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</si>
  <si>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</si>
  <si>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</si>
  <si>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</si>
  <si>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</si>
  <si>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</si>
  <si>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</si>
  <si>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</si>
  <si>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</si>
  <si>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</si>
  <si>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</si>
  <si>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</si>
  <si>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</si>
  <si>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</si>
  <si>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</si>
  <si>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</si>
  <si>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</si>
  <si>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</si>
  <si>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</si>
  <si>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</si>
  <si>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</si>
  <si>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</si>
  <si>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</si>
  <si>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</si>
  <si>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</si>
  <si>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</si>
  <si>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</si>
  <si>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</si>
  <si>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</si>
  <si>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</si>
  <si>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</si>
  <si>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</si>
  <si>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</si>
  <si>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</si>
  <si>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</si>
  <si>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</si>
  <si>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</si>
  <si>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</si>
  <si>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</si>
  <si>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</si>
  <si>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</si>
  <si>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</si>
  <si>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</si>
  <si>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</si>
  <si>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</si>
  <si>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</si>
  <si>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</si>
  <si>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</si>
  <si>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</si>
  <si>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</si>
  <si>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</si>
  <si>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</si>
  <si>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</si>
  <si>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</si>
  <si>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</si>
  <si>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</si>
  <si>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</si>
  <si>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</si>
  <si>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</si>
  <si>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</si>
  <si>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</si>
  <si>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</si>
  <si>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</si>
  <si>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</si>
  <si>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</si>
  <si>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</si>
  <si>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</si>
  <si>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</si>
  <si>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</si>
  <si>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</si>
  <si>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</si>
  <si>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</si>
  <si>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</si>
  <si>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</si>
  <si>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</si>
  <si>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</si>
  <si>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</si>
  <si>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</si>
  <si>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</si>
  <si>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</si>
  <si>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</si>
  <si>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</si>
  <si>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</si>
  <si>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</si>
  <si>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</si>
  <si>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</si>
  <si>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</si>
  <si>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</si>
  <si>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</si>
  <si>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</si>
  <si>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</si>
  <si>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</si>
  <si>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</si>
  <si>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</si>
  <si>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</si>
  <si>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</si>
  <si>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</si>
  <si>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静岡県森町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</si>
  <si>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</si>
  <si>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</si>
  <si>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</si>
  <si>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</si>
  <si>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</si>
  <si>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</si>
  <si>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</si>
  <si>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</si>
  <si>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</si>
  <si>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</si>
  <si>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</si>
  <si>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</si>
  <si>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</si>
  <si>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</si>
  <si>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</si>
  <si>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</si>
  <si>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</si>
  <si>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</si>
  <si>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</si>
  <si>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</si>
  <si>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</si>
  <si>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</si>
  <si>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</si>
  <si>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</si>
  <si>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</si>
  <si>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</si>
  <si>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</si>
  <si>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</si>
  <si>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</si>
  <si>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</si>
  <si>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</si>
  <si>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</si>
  <si>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</si>
  <si>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</si>
  <si>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</si>
  <si>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</si>
  <si>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</si>
  <si>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</si>
  <si>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</si>
  <si>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</si>
  <si>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</si>
  <si>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</si>
  <si>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</si>
  <si>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</si>
  <si>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</si>
  <si>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</si>
  <si>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</si>
  <si>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</si>
  <si>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</si>
  <si>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</si>
  <si>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</si>
  <si>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</si>
  <si>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</si>
  <si>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</si>
  <si>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</si>
  <si>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</si>
  <si>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</si>
  <si>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</si>
  <si>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</si>
  <si>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</si>
  <si>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</si>
  <si>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</si>
  <si>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</si>
  <si>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</si>
  <si>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</si>
  <si>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</si>
  <si>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</si>
  <si>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</si>
  <si>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</si>
  <si>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</si>
  <si>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</si>
  <si>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</si>
  <si>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</si>
  <si>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</si>
  <si>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</si>
  <si>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</si>
  <si>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</si>
  <si>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</si>
  <si>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</si>
  <si>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</si>
  <si>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</si>
  <si>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</si>
  <si>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</si>
  <si>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</si>
  <si>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</si>
  <si>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</si>
  <si>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</si>
  <si>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</si>
  <si>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</si>
  <si>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</si>
  <si>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</si>
  <si>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</si>
  <si>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</si>
  <si>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</si>
  <si>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</si>
  <si>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</si>
  <si>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</si>
  <si>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</si>
  <si>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</si>
  <si>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</si>
  <si>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</si>
  <si>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</si>
  <si>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</si>
  <si>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</si>
  <si>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</si>
  <si>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</si>
  <si>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</si>
  <si>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</si>
  <si>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</si>
  <si>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</si>
  <si>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</si>
  <si>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</si>
  <si>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</si>
  <si>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</si>
  <si>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</si>
  <si>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</si>
  <si>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</si>
  <si>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</si>
  <si>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</si>
  <si>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</si>
  <si>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</si>
  <si>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</si>
  <si>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</si>
  <si>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</si>
  <si>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</si>
  <si>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</si>
  <si>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</si>
  <si>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簡易水道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</si>
  <si>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</si>
  <si>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</si>
  <si>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</si>
  <si>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</si>
  <si>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</si>
  <si>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</si>
  <si>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</si>
  <si>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</si>
  <si>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</si>
  <si>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</si>
  <si>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</si>
  <si>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</si>
  <si>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</si>
  <si>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</si>
  <si>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</si>
  <si>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</si>
  <si>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</si>
  <si>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</si>
  <si>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</si>
  <si>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</si>
  <si>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</si>
  <si>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</si>
  <si>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</si>
  <si>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</si>
  <si>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</si>
  <si>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静岡県森町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</si>
  <si>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</si>
  <si>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</si>
  <si>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</si>
  <si>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</si>
  <si>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</si>
  <si>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</si>
  <si>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</si>
  <si>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</si>
  <si>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</si>
  <si>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</si>
  <si>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</si>
  <si>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</si>
  <si>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</si>
  <si>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</si>
  <si>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</si>
  <si>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</si>
  <si>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</si>
  <si>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</si>
  <si>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</si>
  <si>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</si>
  <si>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</si>
  <si>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</si>
  <si>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</si>
  <si>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</si>
  <si>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</si>
  <si>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</si>
  <si>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</si>
  <si>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</si>
  <si>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</si>
  <si>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</si>
  <si>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</si>
  <si>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</si>
  <si>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</si>
  <si>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</si>
  <si>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</si>
  <si>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</si>
  <si>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</si>
  <si>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</si>
  <si>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</si>
  <si>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大久保簡易水道事業特別会計</t>
    <phoneticPr fontId="5"/>
  </si>
  <si>
    <t>法非適用企業</t>
    <phoneticPr fontId="5"/>
  </si>
  <si>
    <t>三倉簡易水道事業特別会計</t>
    <phoneticPr fontId="5"/>
  </si>
  <si>
    <t>大河内簡易水道事業特別会計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</si>
  <si>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</si>
  <si>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</si>
  <si>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</si>
  <si>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</si>
  <si>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</si>
  <si>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</si>
  <si>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</si>
  <si>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</si>
  <si>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</si>
  <si>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</si>
  <si>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</si>
  <si>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</si>
  <si>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</si>
  <si>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</si>
  <si>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</si>
  <si>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</si>
  <si>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</si>
  <si>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</si>
  <si>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</si>
  <si>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</si>
  <si>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</si>
  <si>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</si>
  <si>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</si>
  <si>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</si>
  <si>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</si>
  <si>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</si>
  <si>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</si>
  <si>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</si>
  <si>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</si>
  <si>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</si>
  <si>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</si>
  <si>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</si>
  <si>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</si>
  <si>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</si>
  <si>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</si>
  <si>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</si>
  <si>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</si>
  <si>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</si>
  <si>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</si>
  <si>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</si>
  <si>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</si>
  <si>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</si>
  <si>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</si>
  <si>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</si>
  <si>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</si>
  <si>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</si>
  <si>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</si>
  <si>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</si>
  <si>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</si>
  <si>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</si>
  <si>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</si>
  <si>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</si>
  <si>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</si>
  <si>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</si>
  <si>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</si>
  <si>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</si>
  <si>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</si>
  <si>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</si>
  <si>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</si>
  <si>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</si>
  <si>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</si>
  <si>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</si>
  <si>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</si>
  <si>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</si>
  <si>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</si>
  <si>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</si>
  <si>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</si>
  <si>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</si>
  <si>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</si>
  <si>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</si>
  <si>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</si>
  <si>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</si>
  <si>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</si>
  <si>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</si>
  <si>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</si>
  <si>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</si>
  <si>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</si>
  <si>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</si>
  <si>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</si>
  <si>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</si>
  <si>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</si>
  <si>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</si>
  <si>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</si>
  <si>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</si>
  <si>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</si>
  <si>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</si>
  <si>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</si>
  <si>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</si>
  <si>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</si>
  <si>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</si>
  <si>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</si>
  <si>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</si>
  <si>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</si>
  <si>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</si>
  <si>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</si>
  <si>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</si>
  <si>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</si>
  <si>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</si>
  <si>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</si>
  <si>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</si>
  <si>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</si>
  <si>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</si>
  <si>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</si>
  <si>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</si>
  <si>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</si>
  <si>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</si>
  <si>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</si>
  <si>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</si>
  <si>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</si>
  <si>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</si>
  <si>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</si>
  <si>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</si>
  <si>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</si>
  <si>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</si>
  <si>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</si>
  <si>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</si>
  <si>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</si>
  <si>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</si>
  <si>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</si>
  <si>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</si>
  <si>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</si>
  <si>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</si>
  <si>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</si>
  <si>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</si>
  <si>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</si>
  <si>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</si>
  <si>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</si>
  <si>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</si>
  <si>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</si>
  <si>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</si>
  <si>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</si>
  <si>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</si>
  <si>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</si>
  <si>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</si>
  <si>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</si>
  <si>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</si>
  <si>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</si>
  <si>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</si>
  <si>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</si>
  <si>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</si>
  <si>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</si>
  <si>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</si>
  <si>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</si>
  <si>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7.58</t>
  </si>
  <si>
    <t>▲ 7.43</t>
  </si>
  <si>
    <t>一般会計</t>
  </si>
  <si>
    <t>病院事業会計</t>
  </si>
  <si>
    <t>水道事業会計</t>
  </si>
  <si>
    <t>介護保険特別会計</t>
  </si>
  <si>
    <t>公共下水道事業特別会計</t>
  </si>
  <si>
    <t>国民健康保険特別会計</t>
  </si>
  <si>
    <t>三倉簡易水道事業特別会計</t>
  </si>
  <si>
    <t>大久保簡易水道事業特別会計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</si>
  <si>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</si>
  <si>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</si>
  <si>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</si>
  <si>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</si>
  <si>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</si>
  <si>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</si>
  <si>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</si>
  <si>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</si>
  <si>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中遠広域事務組合</t>
    <rPh sb="0" eb="2">
      <t>チュウエン</t>
    </rPh>
    <rPh sb="2" eb="4">
      <t>コウイキ</t>
    </rPh>
    <rPh sb="4" eb="6">
      <t>ジム</t>
    </rPh>
    <rPh sb="6" eb="8">
      <t>クミアイ</t>
    </rPh>
    <phoneticPr fontId="18"/>
  </si>
  <si>
    <t>養護老人ホームとよおか管理組合</t>
    <rPh sb="0" eb="2">
      <t>ヨウゴ</t>
    </rPh>
    <phoneticPr fontId="18"/>
  </si>
  <si>
    <t>袋井市森町広域行政組合</t>
  </si>
  <si>
    <t>中東遠看護専門学校組合一般会計</t>
  </si>
  <si>
    <t>中東遠看護専門学校組合奨学金貸与特別会計</t>
  </si>
  <si>
    <t>東遠学園組合</t>
  </si>
  <si>
    <t>太田川原野谷川治水水防組合</t>
  </si>
  <si>
    <t>静岡地方税滞納整理機構</t>
  </si>
  <si>
    <t>静岡県後期高齢者医療広域連合一般会計</t>
  </si>
  <si>
    <t>静岡県市町総合事務組合</t>
  </si>
  <si>
    <t>周智郡土地開発公社</t>
    <rPh sb="0" eb="3">
      <t>シュウチグン</t>
    </rPh>
    <rPh sb="3" eb="5">
      <t>トチ</t>
    </rPh>
    <rPh sb="5" eb="7">
      <t>カイハツ</t>
    </rPh>
    <rPh sb="7" eb="9">
      <t>コウシャ</t>
    </rPh>
    <phoneticPr fontId="2"/>
  </si>
  <si>
    <t>株式会社アクティ森</t>
    <rPh sb="0" eb="4">
      <t>カブシキガイシャ</t>
    </rPh>
    <rPh sb="8" eb="9">
      <t>モリ</t>
    </rPh>
    <phoneticPr fontId="2"/>
  </si>
  <si>
    <t>○</t>
  </si>
  <si>
    <t>森町ふるさと応援基金</t>
    <rPh sb="0" eb="2">
      <t>モリマチ</t>
    </rPh>
    <rPh sb="6" eb="8">
      <t>オウエン</t>
    </rPh>
    <rPh sb="8" eb="10">
      <t>キキン</t>
    </rPh>
    <phoneticPr fontId="5"/>
  </si>
  <si>
    <t>森町地域振興基金</t>
    <rPh sb="0" eb="2">
      <t>モリマチ</t>
    </rPh>
    <rPh sb="2" eb="4">
      <t>チイキ</t>
    </rPh>
    <rPh sb="4" eb="6">
      <t>シンコウ</t>
    </rPh>
    <rPh sb="6" eb="8">
      <t>キキン</t>
    </rPh>
    <phoneticPr fontId="5"/>
  </si>
  <si>
    <t>森町公共施設等総合管理基金</t>
    <rPh sb="0" eb="2">
      <t>モリマチ</t>
    </rPh>
    <rPh sb="2" eb="4">
      <t>コウキョウ</t>
    </rPh>
    <rPh sb="4" eb="6">
      <t>シセツ</t>
    </rPh>
    <rPh sb="6" eb="7">
      <t>トウ</t>
    </rPh>
    <rPh sb="7" eb="9">
      <t>ソウゴウ</t>
    </rPh>
    <rPh sb="9" eb="11">
      <t>カンリ</t>
    </rPh>
    <rPh sb="11" eb="13">
      <t>キキン</t>
    </rPh>
    <phoneticPr fontId="5"/>
  </si>
  <si>
    <t>森町企業立地推進基金</t>
    <rPh sb="0" eb="2">
      <t>モリマチ</t>
    </rPh>
    <rPh sb="2" eb="4">
      <t>キギョウ</t>
    </rPh>
    <rPh sb="4" eb="6">
      <t>リッチ</t>
    </rPh>
    <rPh sb="6" eb="8">
      <t>スイシン</t>
    </rPh>
    <rPh sb="8" eb="10">
      <t>キキン</t>
    </rPh>
    <phoneticPr fontId="5"/>
  </si>
  <si>
    <t>森町町民の森用地取得及び整備基金</t>
    <rPh sb="0" eb="2">
      <t>モリマチ</t>
    </rPh>
    <rPh sb="2" eb="4">
      <t>チョウミン</t>
    </rPh>
    <rPh sb="5" eb="6">
      <t>モリ</t>
    </rPh>
    <rPh sb="6" eb="8">
      <t>ヨウチ</t>
    </rPh>
    <rPh sb="8" eb="10">
      <t>シュトク</t>
    </rPh>
    <rPh sb="10" eb="11">
      <t>オヨ</t>
    </rPh>
    <rPh sb="12" eb="14">
      <t>セイビ</t>
    </rPh>
    <rPh sb="14" eb="16">
      <t>キキン</t>
    </rPh>
    <phoneticPr fontId="5"/>
  </si>
  <si>
    <t>-</t>
    <phoneticPr fontId="2"/>
  </si>
  <si>
    <t>静岡県後期高齢者医療広域連合後期高齢者医療事業特別会計</t>
    <phoneticPr fontId="2"/>
  </si>
  <si>
    <t>※8：職員の状況については、令和3年地方公務員給与実態調査に基づいている。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</si>
  <si>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</si>
  <si>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</si>
  <si>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</si>
  <si>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</si>
  <si>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</si>
  <si>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</si>
  <si>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</si>
  <si>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</si>
  <si>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</si>
  <si>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平成29年度から令和３年度の有形固定資産減価償却率が類似団体内平均値より低いのは、総合体育館や拠点防災倉庫等の比較的新しく大規模な施設が多いためと考えられる。
　一方で、経年劣化が進んでいる施設もあるため、厳しい財政状況の中で、公共施設等総合管理計画に基づいて、計画的に更新や長寿命化等を行っていく。
　また、将来負担比率が類似団体内平均値より高い要因は、平成26・27年度の総合体育館建設事業に係る借入等により地方債の現在高が大きいためと考えられる。</t>
    <rPh sb="221" eb="222">
      <t>カンガ</t>
    </rPh>
    <phoneticPr fontId="5"/>
  </si>
  <si>
    <t>　将来負担比率及び実質公債費比率は、類似団体内平均値よりも高い数値で推移している。将来負担比率が高い要因は、平成26・27年度の総合体育館建設事業に係る借入等により地方債の現在高が大きいこと、実質公債費比率が高い要因は、上記事業の償還等による元利償還金額が大きいためであると考えられる。また、近年においては、地方道路等整備事業等の交付税算入率の無い借入や交付税算入率の低い借入の元金償還開始による元利償還金額増加も実質公債費比率の上昇の原因である。今後、地方債の現在高の抑制を図るとともに、交付税算入率の有利な起債の利活用等により財政の健全化に努める。</t>
    <rPh sb="137" eb="138">
      <t>カンガ</t>
    </rPh>
    <rPh sb="174" eb="176">
      <t>カリイレ</t>
    </rPh>
    <rPh sb="177" eb="180">
      <t>コウフゼイ</t>
    </rPh>
    <rPh sb="180" eb="182">
      <t>サンニュウ</t>
    </rPh>
    <rPh sb="182" eb="183">
      <t>リツ</t>
    </rPh>
    <rPh sb="189" eb="191">
      <t>ガンキン</t>
    </rPh>
    <rPh sb="193" eb="195">
      <t>カイシ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</si>
</sst>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0" xfId="8" applyFont="1" applyAlignment="1">
      <alignment horizontal="left" vertical="center" wrapTex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16D4BC7-CDCB-401E-A02D-C245308187D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98899</c:v>
                </c:pt>
                <c:pt idx="1">
                  <c:v>96462</c:v>
                </c:pt>
                <c:pt idx="2">
                  <c:v>83103</c:v>
                </c:pt>
                <c:pt idx="3">
                  <c:v>84459</c:v>
                </c:pt>
                <c:pt idx="4">
                  <c:v>74568</c:v>
                </c:pt>
              </c:numCache>
            </c:numRef>
          </c:val>
          <c:smooth val="0"/>
          <c:extLst>
            <c:ext xmlns:c16="http://schemas.microsoft.com/office/drawing/2014/chart" uri="{C3380CC4-5D6E-409C-BE32-E72D297353CC}">
              <c16:uniqueId val="{00000000-8DBF-4685-BCBA-56CA10E091A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29173</c:v>
                </c:pt>
                <c:pt idx="1">
                  <c:v>34640</c:v>
                </c:pt>
                <c:pt idx="2">
                  <c:v>52356</c:v>
                </c:pt>
                <c:pt idx="3">
                  <c:v>45136</c:v>
                </c:pt>
                <c:pt idx="4">
                  <c:v>44873</c:v>
                </c:pt>
              </c:numCache>
            </c:numRef>
          </c:val>
          <c:smooth val="0"/>
          <c:extLst>
            <c:ext xmlns:c16="http://schemas.microsoft.com/office/drawing/2014/chart" uri="{C3380CC4-5D6E-409C-BE32-E72D297353CC}">
              <c16:uniqueId val="{00000001-8DBF-4685-BCBA-56CA10E091A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15.9</c:v>
                </c:pt>
                <c:pt idx="1">
                  <c:v>18.41</c:v>
                </c:pt>
                <c:pt idx="2">
                  <c:v>13.55</c:v>
                </c:pt>
                <c:pt idx="3">
                  <c:v>17.55</c:v>
                </c:pt>
                <c:pt idx="4">
                  <c:v>20.97</c:v>
                </c:pt>
              </c:numCache>
            </c:numRef>
          </c:val>
          <c:extLst>
            <c:ext xmlns:c16="http://schemas.microsoft.com/office/drawing/2014/chart" uri="{C3380CC4-5D6E-409C-BE32-E72D297353CC}">
              <c16:uniqueId val="{00000000-3026-432D-8E6F-418F195D0AE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40.85</c:v>
                </c:pt>
                <c:pt idx="1">
                  <c:v>40.39</c:v>
                </c:pt>
                <c:pt idx="2">
                  <c:v>38.68</c:v>
                </c:pt>
                <c:pt idx="3">
                  <c:v>34.130000000000003</c:v>
                </c:pt>
                <c:pt idx="4">
                  <c:v>35.24</c:v>
                </c:pt>
              </c:numCache>
            </c:numRef>
          </c:val>
          <c:extLst>
            <c:ext xmlns:c16="http://schemas.microsoft.com/office/drawing/2014/chart" uri="{C3380CC4-5D6E-409C-BE32-E72D297353CC}">
              <c16:uniqueId val="{00000001-3026-432D-8E6F-418F195D0AE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-7.58</c:v>
                </c:pt>
                <c:pt idx="1">
                  <c:v>1</c:v>
                </c:pt>
                <c:pt idx="2">
                  <c:v>-7.43</c:v>
                </c:pt>
                <c:pt idx="3">
                  <c:v>2.3199999999999998</c:v>
                </c:pt>
                <c:pt idx="4">
                  <c:v>4.62</c:v>
                </c:pt>
              </c:numCache>
            </c:numRef>
          </c:val>
          <c:smooth val="0"/>
          <c:extLst>
            <c:ext xmlns:c16="http://schemas.microsoft.com/office/drawing/2014/chart" uri="{C3380CC4-5D6E-409C-BE32-E72D297353CC}">
              <c16:uniqueId val="{00000002-3026-432D-8E6F-418F195D0AE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0.08</c:v>
                </c:pt>
                <c:pt idx="4">
                  <c:v>#N/A</c:v>
                </c:pt>
                <c:pt idx="5">
                  <c:v>0</c:v>
                </c:pt>
                <c:pt idx="6">
                  <c:v>#N/A</c:v>
                </c:pt>
                <c:pt idx="7">
                  <c:v>0</c:v>
                </c:pt>
                <c:pt idx="8">
                  <c:v>#N/A</c:v>
                </c:pt>
                <c:pt idx="9">
                  <c:v>0</c:v>
                </c:pt>
              </c:numCache>
            </c:numRef>
          </c:val>
          <c:extLst>
            <c:ext xmlns:c16="http://schemas.microsoft.com/office/drawing/2014/chart" uri="{C3380CC4-5D6E-409C-BE32-E72D297353CC}">
              <c16:uniqueId val="{00000000-FDE7-4152-A11F-25B8D0CE883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DE7-4152-A11F-25B8D0CE8830}"/>
            </c:ext>
          </c:extLst>
        </c:ser>
        <c:ser>
          <c:idx val="2"/>
          <c:order val="2"/>
          <c:tx>
            <c:strRef>
              <c:f>データシート!$A$29</c:f>
              <c:strCache>
                <c:ptCount val="1"/>
                <c:pt idx="0">
                  <c:v>大久保簡易水道事業特別会計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DE7-4152-A11F-25B8D0CE8830}"/>
            </c:ext>
          </c:extLst>
        </c:ser>
        <c:ser>
          <c:idx val="3"/>
          <c:order val="3"/>
          <c:tx>
            <c:strRef>
              <c:f>データシート!$A$30</c:f>
              <c:strCache>
                <c:ptCount val="1"/>
                <c:pt idx="0">
                  <c:v>三倉簡易水道事業特別会計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DE7-4152-A11F-25B8D0CE8830}"/>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2.93</c:v>
                </c:pt>
                <c:pt idx="2">
                  <c:v>#N/A</c:v>
                </c:pt>
                <c:pt idx="3">
                  <c:v>1.1100000000000001</c:v>
                </c:pt>
                <c:pt idx="4">
                  <c:v>#N/A</c:v>
                </c:pt>
                <c:pt idx="5">
                  <c:v>0.72</c:v>
                </c:pt>
                <c:pt idx="6">
                  <c:v>#N/A</c:v>
                </c:pt>
                <c:pt idx="7">
                  <c:v>0.35</c:v>
                </c:pt>
                <c:pt idx="8">
                  <c:v>#N/A</c:v>
                </c:pt>
                <c:pt idx="9">
                  <c:v>0.28999999999999998</c:v>
                </c:pt>
              </c:numCache>
            </c:numRef>
          </c:val>
          <c:extLst>
            <c:ext xmlns:c16="http://schemas.microsoft.com/office/drawing/2014/chart" uri="{C3380CC4-5D6E-409C-BE32-E72D297353CC}">
              <c16:uniqueId val="{00000004-FDE7-4152-A11F-25B8D0CE8830}"/>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1.7</c:v>
                </c:pt>
                <c:pt idx="2">
                  <c:v>#N/A</c:v>
                </c:pt>
                <c:pt idx="3">
                  <c:v>1.43</c:v>
                </c:pt>
                <c:pt idx="4">
                  <c:v>#N/A</c:v>
                </c:pt>
                <c:pt idx="5">
                  <c:v>2.5499999999999998</c:v>
                </c:pt>
                <c:pt idx="6">
                  <c:v>#N/A</c:v>
                </c:pt>
                <c:pt idx="7">
                  <c:v>1.04</c:v>
                </c:pt>
                <c:pt idx="8">
                  <c:v>#N/A</c:v>
                </c:pt>
                <c:pt idx="9">
                  <c:v>1.28</c:v>
                </c:pt>
              </c:numCache>
            </c:numRef>
          </c:val>
          <c:extLst>
            <c:ext xmlns:c16="http://schemas.microsoft.com/office/drawing/2014/chart" uri="{C3380CC4-5D6E-409C-BE32-E72D297353CC}">
              <c16:uniqueId val="{00000005-FDE7-4152-A11F-25B8D0CE8830}"/>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2.11</c:v>
                </c:pt>
                <c:pt idx="2">
                  <c:v>#N/A</c:v>
                </c:pt>
                <c:pt idx="3">
                  <c:v>3.61</c:v>
                </c:pt>
                <c:pt idx="4">
                  <c:v>#N/A</c:v>
                </c:pt>
                <c:pt idx="5">
                  <c:v>4.13</c:v>
                </c:pt>
                <c:pt idx="6">
                  <c:v>#N/A</c:v>
                </c:pt>
                <c:pt idx="7">
                  <c:v>2.96</c:v>
                </c:pt>
                <c:pt idx="8">
                  <c:v>#N/A</c:v>
                </c:pt>
                <c:pt idx="9">
                  <c:v>2.42</c:v>
                </c:pt>
              </c:numCache>
            </c:numRef>
          </c:val>
          <c:extLst>
            <c:ext xmlns:c16="http://schemas.microsoft.com/office/drawing/2014/chart" uri="{C3380CC4-5D6E-409C-BE32-E72D297353CC}">
              <c16:uniqueId val="{00000006-FDE7-4152-A11F-25B8D0CE8830}"/>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8.18</c:v>
                </c:pt>
                <c:pt idx="2">
                  <c:v>#N/A</c:v>
                </c:pt>
                <c:pt idx="3">
                  <c:v>8.3800000000000008</c:v>
                </c:pt>
                <c:pt idx="4">
                  <c:v>#N/A</c:v>
                </c:pt>
                <c:pt idx="5">
                  <c:v>7.96</c:v>
                </c:pt>
                <c:pt idx="6">
                  <c:v>#N/A</c:v>
                </c:pt>
                <c:pt idx="7">
                  <c:v>7.29</c:v>
                </c:pt>
                <c:pt idx="8">
                  <c:v>#N/A</c:v>
                </c:pt>
                <c:pt idx="9">
                  <c:v>6.83</c:v>
                </c:pt>
              </c:numCache>
            </c:numRef>
          </c:val>
          <c:extLst>
            <c:ext xmlns:c16="http://schemas.microsoft.com/office/drawing/2014/chart" uri="{C3380CC4-5D6E-409C-BE32-E72D297353CC}">
              <c16:uniqueId val="{00000007-FDE7-4152-A11F-25B8D0CE8830}"/>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3.9</c:v>
                </c:pt>
                <c:pt idx="2">
                  <c:v>#N/A</c:v>
                </c:pt>
                <c:pt idx="3">
                  <c:v>4.1100000000000003</c:v>
                </c:pt>
                <c:pt idx="4">
                  <c:v>#N/A</c:v>
                </c:pt>
                <c:pt idx="5">
                  <c:v>5.78</c:v>
                </c:pt>
                <c:pt idx="6">
                  <c:v>#N/A</c:v>
                </c:pt>
                <c:pt idx="7">
                  <c:v>5.51</c:v>
                </c:pt>
                <c:pt idx="8">
                  <c:v>#N/A</c:v>
                </c:pt>
                <c:pt idx="9">
                  <c:v>7.57</c:v>
                </c:pt>
              </c:numCache>
            </c:numRef>
          </c:val>
          <c:extLst>
            <c:ext xmlns:c16="http://schemas.microsoft.com/office/drawing/2014/chart" uri="{C3380CC4-5D6E-409C-BE32-E72D297353CC}">
              <c16:uniqueId val="{00000008-FDE7-4152-A11F-25B8D0CE883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15.9</c:v>
                </c:pt>
                <c:pt idx="2">
                  <c:v>#N/A</c:v>
                </c:pt>
                <c:pt idx="3">
                  <c:v>18.41</c:v>
                </c:pt>
                <c:pt idx="4">
                  <c:v>#N/A</c:v>
                </c:pt>
                <c:pt idx="5">
                  <c:v>13.54</c:v>
                </c:pt>
                <c:pt idx="6">
                  <c:v>#N/A</c:v>
                </c:pt>
                <c:pt idx="7">
                  <c:v>17.54</c:v>
                </c:pt>
                <c:pt idx="8">
                  <c:v>#N/A</c:v>
                </c:pt>
                <c:pt idx="9">
                  <c:v>20.97</c:v>
                </c:pt>
              </c:numCache>
            </c:numRef>
          </c:val>
          <c:extLst>
            <c:ext xmlns:c16="http://schemas.microsoft.com/office/drawing/2014/chart" uri="{C3380CC4-5D6E-409C-BE32-E72D297353CC}">
              <c16:uniqueId val="{00000009-FDE7-4152-A11F-25B8D0CE883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723</c:v>
                </c:pt>
                <c:pt idx="5">
                  <c:v>734</c:v>
                </c:pt>
                <c:pt idx="8">
                  <c:v>733</c:v>
                </c:pt>
                <c:pt idx="11">
                  <c:v>754</c:v>
                </c:pt>
                <c:pt idx="14">
                  <c:v>755</c:v>
                </c:pt>
              </c:numCache>
            </c:numRef>
          </c:val>
          <c:extLst>
            <c:ext xmlns:c16="http://schemas.microsoft.com/office/drawing/2014/chart" uri="{C3380CC4-5D6E-409C-BE32-E72D297353CC}">
              <c16:uniqueId val="{00000000-0D26-4BB3-A795-6D47F7EC7EE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D26-4BB3-A795-6D47F7EC7EE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D26-4BB3-A795-6D47F7EC7EE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105</c:v>
                </c:pt>
                <c:pt idx="3">
                  <c:v>89</c:v>
                </c:pt>
                <c:pt idx="6">
                  <c:v>116</c:v>
                </c:pt>
                <c:pt idx="9">
                  <c:v>135</c:v>
                </c:pt>
                <c:pt idx="12">
                  <c:v>110</c:v>
                </c:pt>
              </c:numCache>
            </c:numRef>
          </c:val>
          <c:extLst>
            <c:ext xmlns:c16="http://schemas.microsoft.com/office/drawing/2014/chart" uri="{C3380CC4-5D6E-409C-BE32-E72D297353CC}">
              <c16:uniqueId val="{00000003-0D26-4BB3-A795-6D47F7EC7EE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366</c:v>
                </c:pt>
                <c:pt idx="3">
                  <c:v>371</c:v>
                </c:pt>
                <c:pt idx="6">
                  <c:v>340</c:v>
                </c:pt>
                <c:pt idx="9">
                  <c:v>363</c:v>
                </c:pt>
                <c:pt idx="12">
                  <c:v>387</c:v>
                </c:pt>
              </c:numCache>
            </c:numRef>
          </c:val>
          <c:extLst>
            <c:ext xmlns:c16="http://schemas.microsoft.com/office/drawing/2014/chart" uri="{C3380CC4-5D6E-409C-BE32-E72D297353CC}">
              <c16:uniqueId val="{00000004-0D26-4BB3-A795-6D47F7EC7EE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D26-4BB3-A795-6D47F7EC7EE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D26-4BB3-A795-6D47F7EC7EE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684</c:v>
                </c:pt>
                <c:pt idx="3">
                  <c:v>755</c:v>
                </c:pt>
                <c:pt idx="6">
                  <c:v>807</c:v>
                </c:pt>
                <c:pt idx="9">
                  <c:v>828</c:v>
                </c:pt>
                <c:pt idx="12">
                  <c:v>867</c:v>
                </c:pt>
              </c:numCache>
            </c:numRef>
          </c:val>
          <c:extLst>
            <c:ext xmlns:c16="http://schemas.microsoft.com/office/drawing/2014/chart" uri="{C3380CC4-5D6E-409C-BE32-E72D297353CC}">
              <c16:uniqueId val="{00000007-0D26-4BB3-A795-6D47F7EC7EE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432</c:v>
                </c:pt>
                <c:pt idx="2">
                  <c:v>#N/A</c:v>
                </c:pt>
                <c:pt idx="3">
                  <c:v>#N/A</c:v>
                </c:pt>
                <c:pt idx="4">
                  <c:v>481</c:v>
                </c:pt>
                <c:pt idx="5">
                  <c:v>#N/A</c:v>
                </c:pt>
                <c:pt idx="6">
                  <c:v>#N/A</c:v>
                </c:pt>
                <c:pt idx="7">
                  <c:v>530</c:v>
                </c:pt>
                <c:pt idx="8">
                  <c:v>#N/A</c:v>
                </c:pt>
                <c:pt idx="9">
                  <c:v>#N/A</c:v>
                </c:pt>
                <c:pt idx="10">
                  <c:v>572</c:v>
                </c:pt>
                <c:pt idx="11">
                  <c:v>#N/A</c:v>
                </c:pt>
                <c:pt idx="12">
                  <c:v>#N/A</c:v>
                </c:pt>
                <c:pt idx="13">
                  <c:v>609</c:v>
                </c:pt>
                <c:pt idx="14">
                  <c:v>#N/A</c:v>
                </c:pt>
              </c:numCache>
            </c:numRef>
          </c:val>
          <c:smooth val="0"/>
          <c:extLst>
            <c:ext xmlns:c16="http://schemas.microsoft.com/office/drawing/2014/chart" uri="{C3380CC4-5D6E-409C-BE32-E72D297353CC}">
              <c16:uniqueId val="{00000008-0D26-4BB3-A795-6D47F7EC7EE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8210</c:v>
                </c:pt>
                <c:pt idx="5">
                  <c:v>8301</c:v>
                </c:pt>
                <c:pt idx="8">
                  <c:v>8200</c:v>
                </c:pt>
                <c:pt idx="11">
                  <c:v>8285</c:v>
                </c:pt>
                <c:pt idx="14">
                  <c:v>8246</c:v>
                </c:pt>
              </c:numCache>
            </c:numRef>
          </c:val>
          <c:extLst>
            <c:ext xmlns:c16="http://schemas.microsoft.com/office/drawing/2014/chart" uri="{C3380CC4-5D6E-409C-BE32-E72D297353CC}">
              <c16:uniqueId val="{00000000-9FD3-46AF-96BA-CF97788C833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815</c:v>
                </c:pt>
                <c:pt idx="5">
                  <c:v>867</c:v>
                </c:pt>
                <c:pt idx="8">
                  <c:v>845</c:v>
                </c:pt>
                <c:pt idx="11">
                  <c:v>874</c:v>
                </c:pt>
                <c:pt idx="14">
                  <c:v>939</c:v>
                </c:pt>
              </c:numCache>
            </c:numRef>
          </c:val>
          <c:extLst>
            <c:ext xmlns:c16="http://schemas.microsoft.com/office/drawing/2014/chart" uri="{C3380CC4-5D6E-409C-BE32-E72D297353CC}">
              <c16:uniqueId val="{00000001-9FD3-46AF-96BA-CF97788C833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3172</c:v>
                </c:pt>
                <c:pt idx="5">
                  <c:v>3095</c:v>
                </c:pt>
                <c:pt idx="8">
                  <c:v>2989</c:v>
                </c:pt>
                <c:pt idx="11">
                  <c:v>3049</c:v>
                </c:pt>
                <c:pt idx="14">
                  <c:v>3972</c:v>
                </c:pt>
              </c:numCache>
            </c:numRef>
          </c:val>
          <c:extLst>
            <c:ext xmlns:c16="http://schemas.microsoft.com/office/drawing/2014/chart" uri="{C3380CC4-5D6E-409C-BE32-E72D297353CC}">
              <c16:uniqueId val="{00000002-9FD3-46AF-96BA-CF97788C833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FD3-46AF-96BA-CF97788C833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FD3-46AF-96BA-CF97788C833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FD3-46AF-96BA-CF97788C833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523</c:v>
                </c:pt>
                <c:pt idx="3">
                  <c:v>467</c:v>
                </c:pt>
                <c:pt idx="6">
                  <c:v>403</c:v>
                </c:pt>
                <c:pt idx="9">
                  <c:v>324</c:v>
                </c:pt>
                <c:pt idx="12">
                  <c:v>293</c:v>
                </c:pt>
              </c:numCache>
            </c:numRef>
          </c:val>
          <c:extLst>
            <c:ext xmlns:c16="http://schemas.microsoft.com/office/drawing/2014/chart" uri="{C3380CC4-5D6E-409C-BE32-E72D297353CC}">
              <c16:uniqueId val="{00000006-9FD3-46AF-96BA-CF97788C833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534</c:v>
                </c:pt>
                <c:pt idx="3">
                  <c:v>558</c:v>
                </c:pt>
                <c:pt idx="6">
                  <c:v>714</c:v>
                </c:pt>
                <c:pt idx="9">
                  <c:v>687</c:v>
                </c:pt>
                <c:pt idx="12">
                  <c:v>735</c:v>
                </c:pt>
              </c:numCache>
            </c:numRef>
          </c:val>
          <c:extLst>
            <c:ext xmlns:c16="http://schemas.microsoft.com/office/drawing/2014/chart" uri="{C3380CC4-5D6E-409C-BE32-E72D297353CC}">
              <c16:uniqueId val="{00000007-9FD3-46AF-96BA-CF97788C833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4733</c:v>
                </c:pt>
                <c:pt idx="3">
                  <c:v>4841</c:v>
                </c:pt>
                <c:pt idx="6">
                  <c:v>4791</c:v>
                </c:pt>
                <c:pt idx="9">
                  <c:v>4813</c:v>
                </c:pt>
                <c:pt idx="12">
                  <c:v>4961</c:v>
                </c:pt>
              </c:numCache>
            </c:numRef>
          </c:val>
          <c:extLst>
            <c:ext xmlns:c16="http://schemas.microsoft.com/office/drawing/2014/chart" uri="{C3380CC4-5D6E-409C-BE32-E72D297353CC}">
              <c16:uniqueId val="{00000008-9FD3-46AF-96BA-CF97788C833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FD3-46AF-96BA-CF97788C833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8852</c:v>
                </c:pt>
                <c:pt idx="3">
                  <c:v>8853</c:v>
                </c:pt>
                <c:pt idx="6">
                  <c:v>8740</c:v>
                </c:pt>
                <c:pt idx="9">
                  <c:v>8828</c:v>
                </c:pt>
                <c:pt idx="12">
                  <c:v>8801</c:v>
                </c:pt>
              </c:numCache>
            </c:numRef>
          </c:val>
          <c:extLst>
            <c:ext xmlns:c16="http://schemas.microsoft.com/office/drawing/2014/chart" uri="{C3380CC4-5D6E-409C-BE32-E72D297353CC}">
              <c16:uniqueId val="{0000000A-9FD3-46AF-96BA-CF97788C833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2445</c:v>
                </c:pt>
                <c:pt idx="2">
                  <c:v>#N/A</c:v>
                </c:pt>
                <c:pt idx="3">
                  <c:v>#N/A</c:v>
                </c:pt>
                <c:pt idx="4">
                  <c:v>2456</c:v>
                </c:pt>
                <c:pt idx="5">
                  <c:v>#N/A</c:v>
                </c:pt>
                <c:pt idx="6">
                  <c:v>#N/A</c:v>
                </c:pt>
                <c:pt idx="7">
                  <c:v>2614</c:v>
                </c:pt>
                <c:pt idx="8">
                  <c:v>#N/A</c:v>
                </c:pt>
                <c:pt idx="9">
                  <c:v>#N/A</c:v>
                </c:pt>
                <c:pt idx="10">
                  <c:v>2445</c:v>
                </c:pt>
                <c:pt idx="11">
                  <c:v>#N/A</c:v>
                </c:pt>
                <c:pt idx="12">
                  <c:v>#N/A</c:v>
                </c:pt>
                <c:pt idx="13">
                  <c:v>1633</c:v>
                </c:pt>
                <c:pt idx="14">
                  <c:v>#N/A</c:v>
                </c:pt>
              </c:numCache>
            </c:numRef>
          </c:val>
          <c:smooth val="0"/>
          <c:extLst>
            <c:ext xmlns:c16="http://schemas.microsoft.com/office/drawing/2014/chart" uri="{C3380CC4-5D6E-409C-BE32-E72D297353CC}">
              <c16:uniqueId val="{0000000B-9FD3-46AF-96BA-CF97788C833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1988</c:v>
                </c:pt>
                <c:pt idx="1">
                  <c:v>1857</c:v>
                </c:pt>
                <c:pt idx="2">
                  <c:v>1988</c:v>
                </c:pt>
              </c:numCache>
            </c:numRef>
          </c:val>
          <c:extLst>
            <c:ext xmlns:c16="http://schemas.microsoft.com/office/drawing/2014/chart" uri="{C3380CC4-5D6E-409C-BE32-E72D297353CC}">
              <c16:uniqueId val="{00000000-823F-4E8F-AD8A-704A040A330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271</c:v>
                </c:pt>
                <c:pt idx="1">
                  <c:v>241</c:v>
                </c:pt>
                <c:pt idx="2">
                  <c:v>401</c:v>
                </c:pt>
              </c:numCache>
            </c:numRef>
          </c:val>
          <c:extLst>
            <c:ext xmlns:c16="http://schemas.microsoft.com/office/drawing/2014/chart" uri="{C3380CC4-5D6E-409C-BE32-E72D297353CC}">
              <c16:uniqueId val="{00000001-823F-4E8F-AD8A-704A040A330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620</c:v>
                </c:pt>
                <c:pt idx="1">
                  <c:v>814</c:v>
                </c:pt>
                <c:pt idx="2">
                  <c:v>1335</c:v>
                </c:pt>
              </c:numCache>
            </c:numRef>
          </c:val>
          <c:extLst>
            <c:ext xmlns:c16="http://schemas.microsoft.com/office/drawing/2014/chart" uri="{C3380CC4-5D6E-409C-BE32-E72D297353CC}">
              <c16:uniqueId val="{00000002-823F-4E8F-AD8A-704A040A330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{7887FEBF-9190-430C-94D2-2FB5C6BCEE7D}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818-4F3A-8E95-30C77C152F7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{2CFAF6A9-5332-4AC9-916F-D69FB9CA9BCB}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818-4F3A-8E95-30C77C152F7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{69CDE9AC-D06C-44D6-8BAD-7B9E53E564C6}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818-4F3A-8E95-30C77C152F7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{81797960-45BB-4AF4-A42E-B7555033BD2E}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818-4F3A-8E95-30C77C152F7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{B48B4338-8E58-4406-AB25-55DE6CE673C3}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818-4F3A-8E95-30C77C152F71}"/>
                </c:ext>
              </c:extLst>
            </c:dLbl>
            <c:dLbl>
              <c:idx val="8"/>
              <c:layout>
                <c:manualLayout>
                  <c:x val="-3.1294530228207364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{E94415CB-A5A8-4D82-B4E7-A0265C82195E}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818-4F3A-8E95-30C77C152F71}"/>
                </c:ext>
              </c:extLst>
            </c:dLbl>
            <c:dLbl>
              <c:idx val="16"/>
              <c:layout>
                <c:manualLayout>
                  <c:x val="-3.28664208915991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{5B01D844-E807-48E6-A486-725FF803B191}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818-4F3A-8E95-30C77C152F7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{C14242ED-6DBA-498C-B9EE-31D01C163321}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818-4F3A-8E95-30C77C152F7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{D27EBCF5-AADF-4827-8AED-F09A1BF033BB}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818-4F3A-8E95-30C77C152F7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43.6</c:v>
                </c:pt>
                <c:pt idx="8">
                  <c:v>44.8</c:v>
                </c:pt>
                <c:pt idx="16">
                  <c:v>45.7</c:v>
                </c:pt>
                <c:pt idx="24">
                  <c:v>47.1</c:v>
                </c:pt>
                <c:pt idx="32">
                  <c:v>48.6</c:v>
                </c:pt>
              </c:numCache>
            </c:numRef>
          </c:xVal>
          <c:yVal>
            <c:numRef>
              <c:f>公会計指標分析・財政指標組合せ分析表!$BP$51:$DC$51</c:f>
              <c:numCache>
                <c:formatCode>#,##0.0;"▲ "#,##0.0</c:formatCode>
                <c:ptCount val="40"/>
                <c:pt idx="0">
                  <c:v>56.9</c:v>
                </c:pt>
                <c:pt idx="8">
                  <c:v>56.3</c:v>
                </c:pt>
                <c:pt idx="16">
                  <c:v>58.6</c:v>
                </c:pt>
                <c:pt idx="24">
                  <c:v>51.5</c:v>
                </c:pt>
                <c:pt idx="32">
                  <c:v>33</c:v>
                </c:pt>
              </c:numCache>
            </c:numRef>
          </c:yVal>
          <c:smooth val="0"/>
          <c:extLst>
            <c:ext xmlns:c16="http://schemas.microsoft.com/office/drawing/2014/chart" uri="{C3380CC4-5D6E-409C-BE32-E72D297353CC}">
              <c16:uniqueId val="{00000009-5818-4F3A-8E95-30C77C152F7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{6D889D41-8EF7-4791-BD4E-C60AF2E74892}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818-4F3A-8E95-30C77C152F7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{7B6D88B1-BAE8-4CA6-996D-418C3A0E4E9D}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818-4F3A-8E95-30C77C152F7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{EDF793E7-A0B6-4AE8-B546-574D8E1B2C27}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818-4F3A-8E95-30C77C152F7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{452D71B0-C013-48FC-84E5-47AD675E2446}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818-4F3A-8E95-30C77C152F7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{1B9719EB-0C74-47CE-ABE8-53B2698B663F}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818-4F3A-8E95-30C77C152F71}"/>
                </c:ext>
              </c:extLst>
            </c:dLbl>
            <c:dLbl>
              <c:idx val="8"/>
              <c:layout>
                <c:manualLayout>
                  <c:x val="0"/>
                  <c:y val="6.6318043132837503E-3"/>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{4F77C528-B7AA-491C-AD8E-D97C8F585C5C}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818-4F3A-8E95-30C77C152F71}"/>
                </c:ext>
              </c:extLst>
            </c:dLbl>
            <c:dLbl>
              <c:idx val="16"/>
              <c:layout>
                <c:manualLayout>
                  <c:x val="0"/>
                  <c:y val="-6.6318043132837503E-3"/>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{354E3375-C8A4-459E-8123-31D381F5662C}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818-4F3A-8E95-30C77C152F71}"/>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{4B905030-0500-4563-8DA1-978304C9BCBB}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818-4F3A-8E95-30C77C152F71}"/>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{15D0D879-EA81-4320-AB9F-66F4734268C9}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818-4F3A-8E95-30C77C152F7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63.5</c:v>
                </c:pt>
                <c:pt idx="8">
                  <c:v>65.3</c:v>
                </c:pt>
                <c:pt idx="16">
                  <c:v>66</c:v>
                </c:pt>
                <c:pt idx="24">
                  <c:v>65.099999999999994</c:v>
                </c:pt>
                <c:pt idx="32">
                  <c:v>64.3</c:v>
                </c:pt>
              </c:numCache>
            </c:numRef>
          </c:xVal>
          <c:yVal>
            <c:numRef>
              <c:f>公会計指標分析・財政指標組合せ分析表!$BP$55:$DC$55</c:f>
              <c:numCache>
                <c:formatCode>#,##0.0;"▲ "#,##0.0</c:formatCode>
                <c:ptCount val="40"/>
                <c:pt idx="0">
                  <c:v>40.799999999999997</c:v>
                </c:pt>
                <c:pt idx="8">
                  <c:v>38.5</c:v>
                </c:pt>
                <c:pt idx="16">
                  <c:v>35.5</c:v>
                </c:pt>
                <c:pt idx="24">
                  <c:v>13.5</c:v>
                </c:pt>
                <c:pt idx="32">
                  <c:v>0</c:v>
                </c:pt>
              </c:numCache>
            </c:numRef>
          </c:yVal>
          <c:smooth val="0"/>
          <c:extLst>
            <c:ext xmlns:c16="http://schemas.microsoft.com/office/drawing/2014/chart" uri="{C3380CC4-5D6E-409C-BE32-E72D297353CC}">
              <c16:uniqueId val="{00000013-5818-4F3A-8E95-30C77C152F71}"/>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{2487DF0C-3E73-4647-85E7-FD4B9015D215}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B80-48F1-AAAF-2ADCC670706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{372294EC-99B4-4AE2-A692-7E681013E59B}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B80-48F1-AAAF-2ADCC670706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{D581B8EC-CA24-4629-AF91-8BDD0AE33647}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B80-48F1-AAAF-2ADCC670706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{844B45D8-D046-4F66-BE8C-3F50854789D1}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B80-48F1-AAAF-2ADCC670706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{F439F112-EC2E-4EAF-92B8-A3E47D8D5C91}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B80-48F1-AAAF-2ADCC6707061}"/>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{C5C88542-94C8-4911-9FEC-EE4F6EA50F54}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B80-48F1-AAAF-2ADCC6707061}"/>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{0C4C846D-4650-4469-8D02-3446DA0DAA31}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B80-48F1-AAAF-2ADCC6707061}"/>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{626C3BD0-8CA8-4A4C-A628-6DE950435F0E}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B80-48F1-AAAF-2ADCC6707061}"/>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{64A71783-E3C6-4AAC-93B5-D03921479D03}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B80-48F1-AAAF-2ADCC670706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10.1</c:v>
                </c:pt>
                <c:pt idx="16">
                  <c:v>10.9</c:v>
                </c:pt>
                <c:pt idx="24">
                  <c:v>11.6</c:v>
                </c:pt>
                <c:pt idx="32">
                  <c:v>12</c:v>
                </c:pt>
              </c:numCache>
            </c:numRef>
          </c:xVal>
          <c:yVal>
            <c:numRef>
              <c:f>公会計指標分析・財政指標組合せ分析表!$BP$73:$DC$73</c:f>
              <c:numCache>
                <c:formatCode>#,##0.0;"▲ "#,##0.0</c:formatCode>
                <c:ptCount val="40"/>
                <c:pt idx="0">
                  <c:v>56.9</c:v>
                </c:pt>
                <c:pt idx="8">
                  <c:v>56.3</c:v>
                </c:pt>
                <c:pt idx="16">
                  <c:v>58.6</c:v>
                </c:pt>
                <c:pt idx="24">
                  <c:v>51.5</c:v>
                </c:pt>
                <c:pt idx="32">
                  <c:v>33</c:v>
                </c:pt>
              </c:numCache>
            </c:numRef>
          </c:yVal>
          <c:smooth val="0"/>
          <c:extLst>
            <c:ext xmlns:c16="http://schemas.microsoft.com/office/drawing/2014/chart" uri="{C3380CC4-5D6E-409C-BE32-E72D297353CC}">
              <c16:uniqueId val="{00000009-6B80-48F1-AAAF-2ADCC670706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4174190547753989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{472FD1BD-892B-49CA-BAB5-CB83F37BB0B7}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B80-48F1-AAAF-2ADCC670706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{A361092B-A7A8-41A3-A51A-47895B0D8165}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B80-48F1-AAAF-2ADCC670706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{25937C79-0C80-4426-A88E-6C1542DF2168}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B80-48F1-AAAF-2ADCC670706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{38018AB2-2609-4CE6-98EA-F5B6CD274FB7}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B80-48F1-AAAF-2ADCC670706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{E80BA882-6187-4B06-AF80-084F6DDFF6EB}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B80-48F1-AAAF-2ADCC6707061}"/>
                </c:ext>
              </c:extLst>
            </c:dLbl>
            <c:dLbl>
              <c:idx val="8"/>
              <c:layout>
                <c:manualLayout>
                  <c:x val="0"/>
                  <c:y val="-1.151443208368832E-3"/>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{8AFF2CC7-6DA2-4C84-86BB-6938FE360C75}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B80-48F1-AAAF-2ADCC6707061}"/>
                </c:ext>
              </c:extLst>
            </c:dLbl>
            <c:dLbl>
              <c:idx val="16"/>
              <c:layout>
                <c:manualLayout>
                  <c:x val="0"/>
                  <c:y val="-1.3021719876677076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{5C792B4F-0339-4E77-A03E-55877F174DE5}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B80-48F1-AAAF-2ADCC670706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{9872D0E1-03D2-40BC-9148-E69B8E5A3336}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B80-48F1-AAAF-2ADCC670706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{B57A274C-92E7-4552-960A-690553AABECE}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B80-48F1-AAAF-2ADCC670706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8.9</c:v>
                </c:pt>
                <c:pt idx="16">
                  <c:v>8.8000000000000007</c:v>
                </c:pt>
                <c:pt idx="24">
                  <c:v>8.3000000000000007</c:v>
                </c:pt>
                <c:pt idx="32">
                  <c:v>8</c:v>
                </c:pt>
              </c:numCache>
            </c:numRef>
          </c:xVal>
          <c:yVal>
            <c:numRef>
              <c:f>公会計指標分析・財政指標組合せ分析表!$BP$77:$DC$77</c:f>
              <c:numCache>
                <c:formatCode>#,##0.0;"▲ "#,##0.0</c:formatCode>
                <c:ptCount val="40"/>
                <c:pt idx="0">
                  <c:v>40.799999999999997</c:v>
                </c:pt>
                <c:pt idx="8">
                  <c:v>38.5</c:v>
                </c:pt>
                <c:pt idx="16">
                  <c:v>35.5</c:v>
                </c:pt>
                <c:pt idx="24">
                  <c:v>13.5</c:v>
                </c:pt>
                <c:pt idx="32">
                  <c:v>0</c:v>
                </c:pt>
              </c:numCache>
            </c:numRef>
          </c:yVal>
          <c:smooth val="0"/>
          <c:extLst>
            <c:ext xmlns:c16="http://schemas.microsoft.com/office/drawing/2014/chart" uri="{C3380CC4-5D6E-409C-BE32-E72D297353CC}">
              <c16:uniqueId val="{00000013-6B80-48F1-AAAF-2ADCC6707061}"/>
            </c:ext>
          </c:extLst>
        </c:ser>
        <c:dLbls>
          <c:showLegendKey val="0"/>
          <c:showVal val="1"/>
          <c:showCatName val="0"/>
          <c:showSerName val="0"/>
          <c:showPercent val="0"/>
          <c:showBubbleSize val="0"/>
        </c:dLbls>
        <c:axId val="84219776"/>
        <c:axId val="84234240"/>
      </c:scatterChart>
      <c:valAx>
        <c:axId val="84219776"/>
        <c:scaling>
          <c:orientation val="maxMin"/>
          <c:max val="13"/>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3A5060E6-3034-40D6-A7B4-D25AC9DD8A55}"/>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ABB6AD26-825B-4189-98E4-95568A6F2FED}"/>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元利償還金等</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のうち以下３点が主な増減理由である。</a:t>
          </a:r>
        </a:p>
        <a:p>
          <a:r>
            <a:rPr kumimoji="1" lang="ja-JP" altLang="en-US" sz="1100">
              <a:latin typeface="ＭＳ ゴシック" pitchFamily="49" charset="-128"/>
              <a:ea typeface="ＭＳ ゴシック" pitchFamily="49" charset="-128"/>
            </a:rPr>
            <a:t>○元利償還金は、臨時財政対策債償還額や学校教育施設等整備事業債償還額の増により対前年度比</a:t>
          </a:r>
          <a:r>
            <a:rPr kumimoji="1" lang="en-US" altLang="ja-JP" sz="1100">
              <a:latin typeface="ＭＳ ゴシック" pitchFamily="49" charset="-128"/>
              <a:ea typeface="ＭＳ ゴシック" pitchFamily="49" charset="-128"/>
            </a:rPr>
            <a:t>39</a:t>
          </a:r>
          <a:r>
            <a:rPr kumimoji="1" lang="ja-JP" altLang="en-US" sz="1100">
              <a:latin typeface="ＭＳ ゴシック" pitchFamily="49" charset="-128"/>
              <a:ea typeface="ＭＳ ゴシック" pitchFamily="49" charset="-128"/>
            </a:rPr>
            <a:t>百万円の増。</a:t>
          </a:r>
        </a:p>
        <a:p>
          <a:r>
            <a:rPr kumimoji="1" lang="ja-JP" altLang="en-US" sz="1100">
              <a:latin typeface="ＭＳ ゴシック" pitchFamily="49" charset="-128"/>
              <a:ea typeface="ＭＳ ゴシック" pitchFamily="49" charset="-128"/>
            </a:rPr>
            <a:t>○公営企業債の元利償還金に対する繰入金は、公共下水道事業及び病院事業の準元利償還金算入額の増により前年度比</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百万円の増。</a:t>
          </a:r>
        </a:p>
        <a:p>
          <a:r>
            <a:rPr kumimoji="1" lang="ja-JP" altLang="en-US" sz="1100">
              <a:latin typeface="ＭＳ ゴシック" pitchFamily="49" charset="-128"/>
              <a:ea typeface="ＭＳ ゴシック" pitchFamily="49" charset="-128"/>
            </a:rPr>
            <a:t>○組合等が起こした地方債の元利償還金に対する負担金等は、袋井市森町広域行政組合及び中遠広域事務組合のごみ処理施設費に係る元利償還金の減により前年度比</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百万円の減。</a:t>
          </a:r>
        </a:p>
        <a:p>
          <a:r>
            <a:rPr kumimoji="1" lang="ja-JP" altLang="en-US" sz="1100">
              <a:latin typeface="ＭＳ ゴシック" pitchFamily="49" charset="-128"/>
              <a:ea typeface="ＭＳ ゴシック" pitchFamily="49" charset="-128"/>
            </a:rPr>
            <a:t>以上により対前年度比</a:t>
          </a:r>
          <a:r>
            <a:rPr kumimoji="1" lang="en-US" altLang="ja-JP" sz="1100">
              <a:latin typeface="ＭＳ ゴシック" pitchFamily="49" charset="-128"/>
              <a:ea typeface="ＭＳ ゴシック" pitchFamily="49" charset="-128"/>
            </a:rPr>
            <a:t>38</a:t>
          </a:r>
          <a:r>
            <a:rPr kumimoji="1" lang="ja-JP" altLang="en-US" sz="1100">
              <a:latin typeface="ＭＳ ゴシック" pitchFamily="49" charset="-128"/>
              <a:ea typeface="ＭＳ ゴシック" pitchFamily="49" charset="-128"/>
            </a:rPr>
            <a:t>百万円の増となった。</a:t>
          </a:r>
        </a:p>
        <a:p>
          <a:endParaRPr kumimoji="1" lang="en-US" altLang="ja-JP" sz="5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算入公債費等</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は、臨時財政対策債償還費及び東日本大震災全国緊急防災施策等償還費の増等により、全体としては対前年度比</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百万円の増となった。</a:t>
          </a:r>
        </a:p>
        <a:p>
          <a:endParaRPr kumimoji="1" lang="en-US" altLang="ja-JP" sz="5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したがって、実質公債費比率の分子</a:t>
          </a:r>
          <a:r>
            <a:rPr kumimoji="1" lang="en-US" altLang="ja-JP" sz="1100">
              <a:latin typeface="ＭＳ ゴシック" pitchFamily="49" charset="-128"/>
              <a:ea typeface="ＭＳ ゴシック" pitchFamily="49" charset="-128"/>
            </a:rPr>
            <a:t>((A)-(B))</a:t>
          </a:r>
          <a:r>
            <a:rPr kumimoji="1" lang="ja-JP" altLang="en-US" sz="1100">
              <a:latin typeface="ＭＳ ゴシック" pitchFamily="49" charset="-128"/>
              <a:ea typeface="ＭＳ ゴシック" pitchFamily="49" charset="-128"/>
            </a:rPr>
            <a:t>は、対前年度</a:t>
          </a:r>
          <a:r>
            <a:rPr kumimoji="1" lang="en-US" altLang="ja-JP" sz="1100">
              <a:latin typeface="ＭＳ ゴシック" pitchFamily="49" charset="-128"/>
              <a:ea typeface="ＭＳ ゴシック" pitchFamily="49" charset="-128"/>
            </a:rPr>
            <a:t>37</a:t>
          </a:r>
          <a:r>
            <a:rPr kumimoji="1" lang="ja-JP" altLang="en-US" sz="1100">
              <a:latin typeface="ＭＳ ゴシック" pitchFamily="49" charset="-128"/>
              <a:ea typeface="ＭＳ ゴシック" pitchFamily="49" charset="-128"/>
            </a:rPr>
            <a:t>百万円の増加となった。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減債基金残高のうち、実質公債費比率の算定に用いる満期一括償還地方債の償還の財源として積み立てた額はない。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将来負担額</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のうち以下４点が主な増減理由である。</a:t>
          </a:r>
        </a:p>
        <a:p>
          <a:r>
            <a:rPr kumimoji="1" lang="ja-JP" altLang="en-US" sz="1100">
              <a:latin typeface="ＭＳ ゴシック" pitchFamily="49" charset="-128"/>
              <a:ea typeface="ＭＳ ゴシック" pitchFamily="49" charset="-128"/>
            </a:rPr>
            <a:t>○一般会計等に係る地方債の現在高は、令和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年度において起債の借入額</a:t>
          </a:r>
          <a:r>
            <a:rPr kumimoji="1" lang="en-US" altLang="ja-JP" sz="1100">
              <a:latin typeface="ＭＳ ゴシック" pitchFamily="49" charset="-128"/>
              <a:ea typeface="ＭＳ ゴシック" pitchFamily="49" charset="-128"/>
            </a:rPr>
            <a:t>808</a:t>
          </a:r>
          <a:r>
            <a:rPr kumimoji="1" lang="ja-JP" altLang="en-US" sz="1100">
              <a:latin typeface="ＭＳ ゴシック" pitchFamily="49" charset="-128"/>
              <a:ea typeface="ＭＳ ゴシック" pitchFamily="49" charset="-128"/>
            </a:rPr>
            <a:t>百万円</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うち臨時財政対策債</a:t>
          </a:r>
          <a:r>
            <a:rPr kumimoji="1" lang="en-US" altLang="ja-JP" sz="1100">
              <a:latin typeface="ＭＳ ゴシック" pitchFamily="49" charset="-128"/>
              <a:ea typeface="ＭＳ ゴシック" pitchFamily="49" charset="-128"/>
            </a:rPr>
            <a:t>391</a:t>
          </a:r>
          <a:r>
            <a:rPr kumimoji="1" lang="ja-JP" altLang="en-US" sz="1100">
              <a:latin typeface="ＭＳ ゴシック" pitchFamily="49" charset="-128"/>
              <a:ea typeface="ＭＳ ゴシック" pitchFamily="49" charset="-128"/>
            </a:rPr>
            <a:t>百万円</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が元金償還額</a:t>
          </a:r>
          <a:r>
            <a:rPr kumimoji="1" lang="en-US" altLang="ja-JP" sz="1100">
              <a:latin typeface="ＭＳ ゴシック" pitchFamily="49" charset="-128"/>
              <a:ea typeface="ＭＳ ゴシック" pitchFamily="49" charset="-128"/>
            </a:rPr>
            <a:t>835</a:t>
          </a:r>
          <a:r>
            <a:rPr kumimoji="1" lang="ja-JP" altLang="en-US" sz="1100">
              <a:latin typeface="ＭＳ ゴシック" pitchFamily="49" charset="-128"/>
              <a:ea typeface="ＭＳ ゴシック" pitchFamily="49" charset="-128"/>
            </a:rPr>
            <a:t>百万円を下回り、対前年度比</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百万円の減。</a:t>
          </a:r>
        </a:p>
        <a:p>
          <a:r>
            <a:rPr kumimoji="1" lang="ja-JP" altLang="en-US" sz="1100">
              <a:latin typeface="ＭＳ ゴシック" pitchFamily="49" charset="-128"/>
              <a:ea typeface="ＭＳ ゴシック" pitchFamily="49" charset="-128"/>
            </a:rPr>
            <a:t>○公営企業債等繰入見込額は、下水道事業に係る起債残高の増加等により、対前年度比</a:t>
          </a:r>
          <a:r>
            <a:rPr kumimoji="1" lang="en-US" altLang="ja-JP" sz="1100">
              <a:latin typeface="ＭＳ ゴシック" pitchFamily="49" charset="-128"/>
              <a:ea typeface="ＭＳ ゴシック" pitchFamily="49" charset="-128"/>
            </a:rPr>
            <a:t>148</a:t>
          </a:r>
          <a:r>
            <a:rPr kumimoji="1" lang="ja-JP" altLang="en-US" sz="1100">
              <a:latin typeface="ＭＳ ゴシック" pitchFamily="49" charset="-128"/>
              <a:ea typeface="ＭＳ ゴシック" pitchFamily="49" charset="-128"/>
            </a:rPr>
            <a:t>百万円の増。</a:t>
          </a:r>
        </a:p>
        <a:p>
          <a:r>
            <a:rPr kumimoji="1" lang="ja-JP" altLang="en-US" sz="1100">
              <a:latin typeface="ＭＳ ゴシック" pitchFamily="49" charset="-128"/>
              <a:ea typeface="ＭＳ ゴシック" pitchFamily="49" charset="-128"/>
            </a:rPr>
            <a:t>○組合等負担等見込額は、袋井市森町広域行政組合の地方債の現在高の増加等により対前年比</a:t>
          </a:r>
          <a:r>
            <a:rPr kumimoji="1" lang="en-US" altLang="ja-JP" sz="1100">
              <a:latin typeface="ＭＳ ゴシック" pitchFamily="49" charset="-128"/>
              <a:ea typeface="ＭＳ ゴシック" pitchFamily="49" charset="-128"/>
            </a:rPr>
            <a:t>48</a:t>
          </a:r>
          <a:r>
            <a:rPr kumimoji="1" lang="ja-JP" altLang="en-US" sz="1100">
              <a:latin typeface="ＭＳ ゴシック" pitchFamily="49" charset="-128"/>
              <a:ea typeface="ＭＳ ゴシック" pitchFamily="49" charset="-128"/>
            </a:rPr>
            <a:t>百万円の増。</a:t>
          </a:r>
        </a:p>
        <a:p>
          <a:r>
            <a:rPr kumimoji="1" lang="ja-JP" altLang="en-US" sz="1100">
              <a:latin typeface="ＭＳ ゴシック" pitchFamily="49" charset="-128"/>
              <a:ea typeface="ＭＳ ゴシック" pitchFamily="49" charset="-128"/>
            </a:rPr>
            <a:t>○退職手当負担見込額は、静岡県市町総合事務組合の組合積立額が増加したことにより、対前年比</a:t>
          </a:r>
          <a:r>
            <a:rPr kumimoji="1" lang="en-US" altLang="ja-JP" sz="1100">
              <a:latin typeface="ＭＳ ゴシック" pitchFamily="49" charset="-128"/>
              <a:ea typeface="ＭＳ ゴシック" pitchFamily="49" charset="-128"/>
            </a:rPr>
            <a:t>31</a:t>
          </a:r>
          <a:r>
            <a:rPr kumimoji="1" lang="ja-JP" altLang="en-US" sz="1100">
              <a:latin typeface="ＭＳ ゴシック" pitchFamily="49" charset="-128"/>
              <a:ea typeface="ＭＳ ゴシック" pitchFamily="49" charset="-128"/>
            </a:rPr>
            <a:t>百万円の減。</a:t>
          </a:r>
        </a:p>
        <a:p>
          <a:r>
            <a:rPr kumimoji="1" lang="ja-JP" altLang="en-US" sz="1100">
              <a:latin typeface="ＭＳ ゴシック" pitchFamily="49" charset="-128"/>
              <a:ea typeface="ＭＳ ゴシック" pitchFamily="49" charset="-128"/>
            </a:rPr>
            <a:t>以上により対前年度で</a:t>
          </a:r>
          <a:r>
            <a:rPr kumimoji="1" lang="en-US" altLang="ja-JP" sz="1100">
              <a:latin typeface="ＭＳ ゴシック" pitchFamily="49" charset="-128"/>
              <a:ea typeface="ＭＳ ゴシック" pitchFamily="49" charset="-128"/>
            </a:rPr>
            <a:t>138</a:t>
          </a:r>
          <a:r>
            <a:rPr kumimoji="1" lang="ja-JP" altLang="en-US" sz="1100">
              <a:latin typeface="ＭＳ ゴシック" pitchFamily="49" charset="-128"/>
              <a:ea typeface="ＭＳ ゴシック" pitchFamily="49" charset="-128"/>
            </a:rPr>
            <a:t>百万円の増となった。</a:t>
          </a:r>
        </a:p>
        <a:p>
          <a:endParaRPr kumimoji="1" lang="ja-JP" altLang="en-US" sz="5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充当可能財源等</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のうち以下３点が主な増減理由である。</a:t>
          </a:r>
        </a:p>
        <a:p>
          <a:r>
            <a:rPr kumimoji="1" lang="ja-JP" altLang="en-US" sz="1100">
              <a:latin typeface="ＭＳ ゴシック" pitchFamily="49" charset="-128"/>
              <a:ea typeface="ＭＳ ゴシック" pitchFamily="49" charset="-128"/>
            </a:rPr>
            <a:t>○充当可能基金は、ふるさと応援基金の増等により、基金全体で</a:t>
          </a:r>
          <a:r>
            <a:rPr kumimoji="1" lang="en-US" altLang="ja-JP" sz="1100">
              <a:latin typeface="ＭＳ ゴシック" pitchFamily="49" charset="-128"/>
              <a:ea typeface="ＭＳ ゴシック" pitchFamily="49" charset="-128"/>
            </a:rPr>
            <a:t>923</a:t>
          </a:r>
          <a:r>
            <a:rPr kumimoji="1" lang="ja-JP" altLang="en-US" sz="1100">
              <a:latin typeface="ＭＳ ゴシック" pitchFamily="49" charset="-128"/>
              <a:ea typeface="ＭＳ ゴシック" pitchFamily="49" charset="-128"/>
            </a:rPr>
            <a:t>百万円の増。</a:t>
          </a:r>
        </a:p>
        <a:p>
          <a:r>
            <a:rPr kumimoji="1" lang="ja-JP" altLang="en-US" sz="1100">
              <a:latin typeface="ＭＳ ゴシック" pitchFamily="49" charset="-128"/>
              <a:ea typeface="ＭＳ ゴシック" pitchFamily="49" charset="-128"/>
            </a:rPr>
            <a:t>○充当可能特定歳入は、下水道事業に係る地方債の現在高</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算入現在高</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の増加により、全体では対前年度比</a:t>
          </a:r>
          <a:r>
            <a:rPr kumimoji="1" lang="en-US" altLang="ja-JP" sz="1100">
              <a:latin typeface="ＭＳ ゴシック" pitchFamily="49" charset="-128"/>
              <a:ea typeface="ＭＳ ゴシック" pitchFamily="49" charset="-128"/>
            </a:rPr>
            <a:t>65</a:t>
          </a:r>
          <a:r>
            <a:rPr kumimoji="1" lang="ja-JP" altLang="en-US" sz="1100">
              <a:latin typeface="ＭＳ ゴシック" pitchFamily="49" charset="-128"/>
              <a:ea typeface="ＭＳ ゴシック" pitchFamily="49" charset="-128"/>
            </a:rPr>
            <a:t>百万円増。</a:t>
          </a:r>
        </a:p>
        <a:p>
          <a:r>
            <a:rPr kumimoji="1" lang="ja-JP" altLang="en-US" sz="1100">
              <a:latin typeface="ＭＳ ゴシック" pitchFamily="49" charset="-128"/>
              <a:ea typeface="ＭＳ ゴシック" pitchFamily="49" charset="-128"/>
            </a:rPr>
            <a:t>○基準財政需要額算入見込額は、病院事業債の減少等により、全体では</a:t>
          </a:r>
          <a:r>
            <a:rPr kumimoji="1" lang="en-US" altLang="ja-JP" sz="1100">
              <a:latin typeface="ＭＳ ゴシック" pitchFamily="49" charset="-128"/>
              <a:ea typeface="ＭＳ ゴシック" pitchFamily="49" charset="-128"/>
            </a:rPr>
            <a:t>39</a:t>
          </a:r>
          <a:r>
            <a:rPr kumimoji="1" lang="ja-JP" altLang="en-US" sz="1100">
              <a:latin typeface="ＭＳ ゴシック" pitchFamily="49" charset="-128"/>
              <a:ea typeface="ＭＳ ゴシック" pitchFamily="49" charset="-128"/>
            </a:rPr>
            <a:t>百万円の減。</a:t>
          </a:r>
        </a:p>
        <a:p>
          <a:r>
            <a:rPr kumimoji="1" lang="ja-JP" altLang="en-US" sz="1100">
              <a:latin typeface="ＭＳ ゴシック" pitchFamily="49" charset="-128"/>
              <a:ea typeface="ＭＳ ゴシック" pitchFamily="49" charset="-128"/>
            </a:rPr>
            <a:t>以上により対前年度で</a:t>
          </a:r>
          <a:r>
            <a:rPr kumimoji="1" lang="en-US" altLang="ja-JP" sz="1100">
              <a:latin typeface="ＭＳ ゴシック" pitchFamily="49" charset="-128"/>
              <a:ea typeface="ＭＳ ゴシック" pitchFamily="49" charset="-128"/>
            </a:rPr>
            <a:t>949</a:t>
          </a:r>
          <a:r>
            <a:rPr kumimoji="1" lang="ja-JP" altLang="en-US" sz="1100">
              <a:latin typeface="ＭＳ ゴシック" pitchFamily="49" charset="-128"/>
              <a:ea typeface="ＭＳ ゴシック" pitchFamily="49" charset="-128"/>
            </a:rPr>
            <a:t>百万円の増となった。</a:t>
          </a:r>
        </a:p>
        <a:p>
          <a:endParaRPr kumimoji="1" lang="ja-JP" altLang="en-US" sz="5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したがって、将来負担比率の分子</a:t>
          </a:r>
          <a:r>
            <a:rPr kumimoji="1" lang="en-US" altLang="ja-JP" sz="1100">
              <a:latin typeface="ＭＳ ゴシック" pitchFamily="49" charset="-128"/>
              <a:ea typeface="ＭＳ ゴシック" pitchFamily="49" charset="-128"/>
            </a:rPr>
            <a:t>((A)-(B))</a:t>
          </a:r>
          <a:r>
            <a:rPr kumimoji="1" lang="ja-JP" altLang="en-US" sz="1100">
              <a:latin typeface="ＭＳ ゴシック" pitchFamily="49" charset="-128"/>
              <a:ea typeface="ＭＳ ゴシック" pitchFamily="49" charset="-128"/>
            </a:rPr>
            <a:t>は、対前年度で</a:t>
          </a:r>
          <a:r>
            <a:rPr kumimoji="1" lang="en-US" altLang="ja-JP" sz="1100">
              <a:latin typeface="ＭＳ ゴシック" pitchFamily="49" charset="-128"/>
              <a:ea typeface="ＭＳ ゴシック" pitchFamily="49" charset="-128"/>
            </a:rPr>
            <a:t>812</a:t>
          </a:r>
          <a:r>
            <a:rPr kumimoji="1" lang="ja-JP" altLang="en-US" sz="1100">
              <a:latin typeface="ＭＳ ゴシック" pitchFamily="49" charset="-128"/>
              <a:ea typeface="ＭＳ ゴシック" pitchFamily="49" charset="-128"/>
            </a:rPr>
            <a:t>百万円の減となった。</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財政調整基金は、決算積立により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百万円、予算積立により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百万円を積み立てた一方、取崩を行わなかったこと、減債基金は、普通交付税の再算定分のうち臨時財政対策債償還基金費や令和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年度の決算剰余金の一部の積立により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取崩を行わなかったこと、その他特定目的基金においては、ふるさと応援寄附金の増による森町ふるさと応援基金の積立額の増加が大きく、財政調整基金残高、減債基金残高及びその他特定目的基金残高それぞれ増とな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基金の使途の明確化を図ることから、財政調整基金への一元的積立てから、目的を整理して、その他特定目的基金への積立を行い、且つ適正な管理を図っていく。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・森町ふるさと応援基金：森町をふるさととして応援する方々から受け入れた寄附金について、安心・安全で魅力あるまちづくりに要する経費に充てる。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・森町地域振興基金：地域における福祉活動の促進、快適な生活環境の形成等を図る。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・森町公共施設等総合管理基金：公共施設等の総合的且つ計画的な更新、統廃合、長寿命化等に要する経費に充てる。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・森町企業立地推進基金：町内への企業立地を促進し、地域産業の活性化及び雇用機会の創出を図る。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・森町町民の森用地取得及び整備基金：自然環境を保全し、並びに保健及び休養の場として利活用を図る町民の森の用地取得及び整備。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・森町ふるさと応援基金：取崩による減▲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百万円に対し、積立による増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百万円により、対前年比で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・森町地域振興基金：寄附金を積み立てたことにより、対前年比で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・森町公共施設等総合管理基金：取崩による減▲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百万円に対し、令和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年度の決算剰余金の一部の積立による増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百万円により、対前年比で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・森町企業立地推進基金：取崩による減▲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百万円に対し、積立による増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百万円により、対前年比で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・森町町民の森用地取得及び整備基金：取崩により、対前年比で▲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町ふるさと応援基金：近年、ふるさと納税の推進により寄附額が多くなってきていることから積立額も多い傾向にある。今後、安心・安全で魅力あるまちづくりに有効活用するため、取崩を積極的に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・森町公共施設等総合管理基金：公共施設等総合管理計画や公共施設個別施設計画をふまえ、今後の公共施設等の総合的且つ計画的な更新、統廃合、長寿命化等に要する経費に充てるため積立の検討を図る。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決算積立による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百万円の増、予算積立による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百万円の増の一方で取り崩しを行わなかったことにより、対前年比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年度については、令和元年度からの繰越金の状況から決算積立を行わなかったことで減少していたが、令和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年度は令和元年度と同程度となった。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公共施設の老朽化や災害への備え等のため、過去の実績等も踏まえ、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億円程度を目途に積み立てることとしているが、公共施設等総合管理計画や公共施設個別施設計画をふまえ、その他特定目的基金への積換えについて検討を図る。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普通交付税の再算定分のうち臨時財政対策債償還基金費や令和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年度の決算剰余金の一部の積立による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百万円の増で、対前年比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地方債の償還計画を踏まえ、財源が確保された時点で積み立て、将来の公債費の増に対応し平準化できるようにする。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4DCFE32-8E41-4135-A9DD-2B841C5F96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880266D-230F-4A49-8F12-6D61DC3CF9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59D7F1D3-D05F-4686-AC0C-B3382F4735F5}"/>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908CC1CF-1097-4293-A0BA-36185FB0996D}"/>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DBDFD102-21C0-4C9E-AC08-9E3ECF3A82AD}"/>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71962AF3-0484-4AA8-9F6C-9C986BF547BD}"/>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静岡県森町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B21D4CD7-E090-4C0D-A717-780D1313C1B2}"/>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D43932B1-CC22-4D0B-85F3-ED254D1AB6DB}"/>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AF9C7A3-2B24-4AEC-8459-FA28E3A5DDD3}"/>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16A6D9CC-2DFA-4312-B93D-736F4D54730C}"/>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D33DCA33-1708-4731-A6F0-00E3F1E7A4B7}"/>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8E68DA08-C39B-422D-B098-7550649BC985}"/>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17,684
17,314
133.91
10,835,515
9,634,998
1,183,243
5,642,116
8,801,105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1A81D5B3-2CF0-43AA-8C70-68B4E395B382}"/>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4F81BEA-CA87-4F6A-9AC5-2080FD4901DE}"/>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DAF96D0-B269-4CA9-A34E-596FF510BFE8}"/>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8D9DEDD3-4FA6-4989-89B3-6596EDE6DCA8}"/>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4D3A6A8B-EE11-44CB-BC06-7F358FA9B417}"/>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C7FF3926-9A6B-4BE9-8F80-C82E395662B1}"/>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5A69E7A6-6379-4B83-ACD5-482C9FAAEA2E}"/>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1856D720-3AF7-4D1F-BDFA-5C47047FC9EA}"/>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FC6F7E9B-CFFF-4D0F-A9F7-D30E875E9782}"/>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EF67D3D-6AF0-4CBC-A5B6-16F09288EE7D}"/>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85FE5AD6-197B-446B-A062-2EC51F4963DF}"/>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CDC8227A-1373-477A-B1F9-F5B348CDB63D}"/>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65E07ED9-4DBE-4BF5-B722-930D6EC2593A}"/>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70A21E18-2802-415F-919D-E07147A1B678}"/>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2581D241-4F63-4244-9EA0-B492DCC9D879}"/>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CB8329DE-3F94-40EC-B21E-F250DD59080F}"/>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D45724EB-5036-4893-BA22-96885177FB2F}"/>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C7479A2A-9481-4413-986F-7BA82625189C}"/>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BEF92F56-8DD8-4F64-A5C7-7CEDF61A1445}"/>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17F8CD1-49F7-4C3B-A12E-5849C7C2AD49}"/>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2688D56F-3F4A-45C4-908E-031D72EA3E51}"/>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A7A87346-29B7-4323-A5F2-BA0C80DC0917}"/>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6A80B2C7-A5C9-4AF2-80DD-CDE1EB783555}"/>
            </a:ext>
          </a:extLst>
        </xdr:cNvPr>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7B24B2C5-061D-44C5-A76B-CA10459A3080}"/>
            </a:ext>
          </a:extLst>
        </xdr:cNvPr>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DB94806D-F15B-40EC-BF34-0C9F0029DBDA}"/>
            </a:ext>
          </a:extLst>
        </xdr:cNvPr>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30DDBF34-55E1-431D-B609-D5F0F05ED420}"/>
            </a:ext>
          </a:extLst>
        </xdr:cNvPr>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A60BF016-28D2-49B7-BDF7-66A0071A1101}"/>
            </a:ext>
          </a:extLst>
        </xdr:cNvPr>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881F45F7-37B8-4E75-AD5E-BAC46FA99AB2}"/>
            </a:ext>
          </a:extLst>
        </xdr:cNvPr>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7D22A45F-ACC8-4AFA-BB59-625AB62A232C}"/>
            </a:ext>
          </a:extLst>
        </xdr:cNvPr>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FECF11BD-AF7B-4D3A-9C7D-19C3A7C7FB0B}"/>
            </a:ext>
          </a:extLst>
        </xdr:cNvPr>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5F31302B-4981-4802-83D8-B09F4CA92E47}"/>
            </a:ext>
          </a:extLst>
        </xdr:cNvPr>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A6631D74-AE67-4C90-A29D-13B3C83CE347}"/>
            </a:ext>
          </a:extLst>
        </xdr:cNvPr>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AA3628E0-093D-43AB-A163-B1ECE110AB3A}"/>
            </a:ext>
          </a:extLst>
        </xdr:cNvPr>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F4DB2293-DA87-4B11-9559-6287328A47D8}"/>
            </a:ext>
          </a:extLst>
        </xdr:cNvPr>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A92F03FC-1100-4A65-B5DF-90631F4359C1}"/>
            </a:ext>
          </a:extLst>
        </xdr:cNvPr>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年度から令和３年度の有形固定資産減価償却率が類似団体内平均値より低いのは、総合体育館や拠点防災倉庫等の比較的新しく大規模な施設が多いためと考えられる。</a:t>
          </a:r>
        </a:p>
        <a:p>
          <a:r>
            <a:rPr kumimoji="1" lang="ja-JP" altLang="en-US" sz="1100">
              <a:latin typeface="ＭＳ Ｐゴシック" panose="020B0600070205080204" pitchFamily="50" charset="-128"/>
              <a:ea typeface="ＭＳ Ｐゴシック" panose="020B0600070205080204" pitchFamily="50" charset="-128"/>
            </a:rPr>
            <a:t>　一方で、経年劣化が進んでいる施設もあるため、厳しい財政状況の中で、公共施設等総合管理計画に基づいて、計画的に更新や長寿命化等を行っていく。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AF672DD6-7906-4469-B2AF-FFBF1CDEFE4C}"/>
            </a:ext>
          </a:extLst>
        </xdr:cNvPr>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C20EA013-722B-48AB-88C5-4EF811860C89}"/>
            </a:ext>
          </a:extLst>
        </xdr:cNvPr>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D36F973C-A94C-42EE-A082-DE47518030BF}"/>
            </a:ext>
          </a:extLst>
        </xdr:cNvPr>
        <xdr:cNvSpPr txBox="1"/>
      </xdr:nvSpPr>
      <xdr:spPr>
        <a:xfrm>
          <a:off x="772811" y="68791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1A16AD06-AFD4-4542-A54A-E520E5C756A5}"/>
            </a:ext>
          </a:extLst>
        </xdr:cNvPr>
        <xdr:cNvCxnSpPr/>
      </xdr:nvCxnSpPr>
      <xdr:spPr>
        <a:xfrm>
          <a:off x="1127125" y="662072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11746E14-B2E1-4C27-BE86-0EB4466714D5}"/>
            </a:ext>
          </a:extLst>
        </xdr:cNvPr>
        <xdr:cNvSpPr txBox="1"/>
      </xdr:nvSpPr>
      <xdr:spPr>
        <a:xfrm>
          <a:off x="772811" y="652692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4B773843-A3F0-41F0-BDBC-3F5D48A53D09}"/>
            </a:ext>
          </a:extLst>
        </xdr:cNvPr>
        <xdr:cNvCxnSpPr/>
      </xdr:nvCxnSpPr>
      <xdr:spPr>
        <a:xfrm>
          <a:off x="1127125" y="626850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FF64989C-8CFE-4CDD-B2A0-9BD09E4232C9}"/>
            </a:ext>
          </a:extLst>
        </xdr:cNvPr>
        <xdr:cNvSpPr txBox="1"/>
      </xdr:nvSpPr>
      <xdr:spPr>
        <a:xfrm>
          <a:off x="772811" y="61747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46A32940-6BFA-4CFD-9E0D-DA3B79819AB1}"/>
            </a:ext>
          </a:extLst>
        </xdr:cNvPr>
        <xdr:cNvCxnSpPr/>
      </xdr:nvCxnSpPr>
      <xdr:spPr>
        <a:xfrm>
          <a:off x="1127125" y="59162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5C13F433-6666-48D8-9C0C-EE7838FF8C08}"/>
            </a:ext>
          </a:extLst>
        </xdr:cNvPr>
        <xdr:cNvSpPr txBox="1"/>
      </xdr:nvSpPr>
      <xdr:spPr>
        <a:xfrm>
          <a:off x="772811" y="58224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8109EA6A-57E6-4867-A134-C818C6EFDB86}"/>
            </a:ext>
          </a:extLst>
        </xdr:cNvPr>
        <xdr:cNvCxnSpPr/>
      </xdr:nvCxnSpPr>
      <xdr:spPr>
        <a:xfrm>
          <a:off x="1127125" y="55640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D475040D-FF4D-4679-8F51-A310123D3070}"/>
            </a:ext>
          </a:extLst>
        </xdr:cNvPr>
        <xdr:cNvSpPr txBox="1"/>
      </xdr:nvSpPr>
      <xdr:spPr>
        <a:xfrm>
          <a:off x="772811" y="54702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FA291DC8-7026-4B9A-ACE8-B28219BE6DE6}"/>
            </a:ext>
          </a:extLst>
        </xdr:cNvPr>
        <xdr:cNvCxnSpPr/>
      </xdr:nvCxnSpPr>
      <xdr:spPr>
        <a:xfrm>
          <a:off x="1127125" y="52118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ACF5727-71A0-487F-8C40-5D9985C081AF}"/>
            </a:ext>
          </a:extLst>
        </xdr:cNvPr>
        <xdr:cNvSpPr txBox="1"/>
      </xdr:nvSpPr>
      <xdr:spPr>
        <a:xfrm>
          <a:off x="772811" y="51218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9483477F-1C48-4214-A1FF-4936C8502547}"/>
            </a:ext>
          </a:extLst>
        </xdr:cNvPr>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2504A515-274B-489C-AFF0-1F64106028E2}"/>
            </a:ext>
          </a:extLst>
        </xdr:cNvPr>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EC8D1297-91DE-4249-85F8-51A12E971A0C}"/>
            </a:ext>
          </a:extLst>
        </xdr:cNvPr>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35</xdr:row>
      <xdr:rowOff>15875</xdr:rowOff>
    </xdr:to>
    <xdr:cxnSp macro="">
      <xdr:nvCxnSpPr>
        <xdr:cNvPr id="65" name="直線コネクタ 64">
          <a:extLst>
            <a:ext uri="{FF2B5EF4-FFF2-40B4-BE49-F238E27FC236}">
              <a16:creationId xmlns:a16="http://schemas.microsoft.com/office/drawing/2014/main" id="{E2474491-0846-4E27-817C-BEA6B4999168}"/>
            </a:ext>
          </a:extLst>
        </xdr:cNvPr>
        <xdr:cNvCxnSpPr/>
      </xdr:nvCxnSpPr>
      <xdr:spPr>
        <a:xfrm flipV="1">
          <a:off x="4206240" y="5262245"/>
          <a:ext cx="127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66" name="有形固定資産減価償却率最小値テキスト">
          <a:extLst>
            <a:ext uri="{FF2B5EF4-FFF2-40B4-BE49-F238E27FC236}">
              <a16:creationId xmlns:a16="http://schemas.microsoft.com/office/drawing/2014/main" id="{D9B0BC6A-76D5-4DBC-8F1B-AA9DEB409826}"/>
            </a:ext>
          </a:extLst>
        </xdr:cNvPr>
        <xdr:cNvSpPr txBox="1"/>
      </xdr:nvSpPr>
      <xdr:spPr>
        <a:xfrm>
          <a:off x="4258945" y="6656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67" name="直線コネクタ 66">
          <a:extLst>
            <a:ext uri="{FF2B5EF4-FFF2-40B4-BE49-F238E27FC236}">
              <a16:creationId xmlns:a16="http://schemas.microsoft.com/office/drawing/2014/main" id="{1699FDF1-8446-4CC4-B07D-05CAAD685448}"/>
            </a:ext>
          </a:extLst>
        </xdr:cNvPr>
        <xdr:cNvCxnSpPr/>
      </xdr:nvCxnSpPr>
      <xdr:spPr>
        <a:xfrm>
          <a:off x="4119245" y="665289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a:extLst>
            <a:ext uri="{FF2B5EF4-FFF2-40B4-BE49-F238E27FC236}">
              <a16:creationId xmlns:a16="http://schemas.microsoft.com/office/drawing/2014/main" id="{0366AD15-5913-46D1-81AA-A7A8701E442D}"/>
            </a:ext>
          </a:extLst>
        </xdr:cNvPr>
        <xdr:cNvSpPr txBox="1"/>
      </xdr:nvSpPr>
      <xdr:spPr>
        <a:xfrm>
          <a:off x="4258945" y="504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a:extLst>
            <a:ext uri="{FF2B5EF4-FFF2-40B4-BE49-F238E27FC236}">
              <a16:creationId xmlns:a16="http://schemas.microsoft.com/office/drawing/2014/main" id="{B2C66668-1190-4F52-8084-90A0E5D3B704}"/>
            </a:ext>
          </a:extLst>
        </xdr:cNvPr>
        <xdr:cNvCxnSpPr/>
      </xdr:nvCxnSpPr>
      <xdr:spPr>
        <a:xfrm>
          <a:off x="4119245" y="526224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28380</xdr:rowOff>
    </xdr:from>
    <xdr:ext cx="405111" cy="259045"/>
    <xdr:sp macro="" textlink="">
      <xdr:nvSpPr>
        <xdr:cNvPr id="70" name="有形固定資産減価償却率平均値テキスト">
          <a:extLst>
            <a:ext uri="{FF2B5EF4-FFF2-40B4-BE49-F238E27FC236}">
              <a16:creationId xmlns:a16="http://schemas.microsoft.com/office/drawing/2014/main" id="{790D2723-8224-452B-89C5-7EB0015617EC}"/>
            </a:ext>
          </a:extLst>
        </xdr:cNvPr>
        <xdr:cNvSpPr txBox="1"/>
      </xdr:nvSpPr>
      <xdr:spPr>
        <a:xfrm>
          <a:off x="4258945" y="599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49953</xdr:rowOff>
    </xdr:from>
    <xdr:to>
      <xdr:col>23</xdr:col>
      <xdr:colOff>136525</xdr:colOff>
      <xdr:row>31</xdr:row>
      <xdr:rowOff>151553</xdr:rowOff>
    </xdr:to>
    <xdr:sp macro="" textlink="">
      <xdr:nvSpPr>
        <xdr:cNvPr id="71" name="フローチャート: 判断 70">
          <a:extLst>
            <a:ext uri="{FF2B5EF4-FFF2-40B4-BE49-F238E27FC236}">
              <a16:creationId xmlns:a16="http://schemas.microsoft.com/office/drawing/2014/main" id="{7408FF97-B81D-42D5-8930-793292DD27BC}"/>
            </a:ext>
          </a:extLst>
        </xdr:cNvPr>
        <xdr:cNvSpPr/>
      </xdr:nvSpPr>
      <xdr:spPr>
        <a:xfrm>
          <a:off x="4157345" y="60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78740</xdr:rowOff>
    </xdr:from>
    <xdr:to>
      <xdr:col>19</xdr:col>
      <xdr:colOff>187325</xdr:colOff>
      <xdr:row>32</xdr:row>
      <xdr:rowOff>8890</xdr:rowOff>
    </xdr:to>
    <xdr:sp macro="" textlink="">
      <xdr:nvSpPr>
        <xdr:cNvPr id="72" name="フローチャート: 判断 71">
          <a:extLst>
            <a:ext uri="{FF2B5EF4-FFF2-40B4-BE49-F238E27FC236}">
              <a16:creationId xmlns:a16="http://schemas.microsoft.com/office/drawing/2014/main" id="{7608AF00-7929-4B90-9A47-9771770151C9}"/>
            </a:ext>
          </a:extLst>
        </xdr:cNvPr>
        <xdr:cNvSpPr/>
      </xdr:nvSpPr>
      <xdr:spPr>
        <a:xfrm>
          <a:off x="3537585" y="60452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111125</xdr:rowOff>
    </xdr:from>
    <xdr:to>
      <xdr:col>15</xdr:col>
      <xdr:colOff>187325</xdr:colOff>
      <xdr:row>32</xdr:row>
      <xdr:rowOff>41275</xdr:rowOff>
    </xdr:to>
    <xdr:sp macro="" textlink="">
      <xdr:nvSpPr>
        <xdr:cNvPr id="73" name="フローチャート: 判断 72">
          <a:extLst>
            <a:ext uri="{FF2B5EF4-FFF2-40B4-BE49-F238E27FC236}">
              <a16:creationId xmlns:a16="http://schemas.microsoft.com/office/drawing/2014/main" id="{BD418011-C201-4CB8-985C-9C4E9A4CD65E}"/>
            </a:ext>
          </a:extLst>
        </xdr:cNvPr>
        <xdr:cNvSpPr/>
      </xdr:nvSpPr>
      <xdr:spPr>
        <a:xfrm>
          <a:off x="2867025" y="60775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85937</xdr:rowOff>
    </xdr:from>
    <xdr:to>
      <xdr:col>11</xdr:col>
      <xdr:colOff>187325</xdr:colOff>
      <xdr:row>32</xdr:row>
      <xdr:rowOff>16087</xdr:rowOff>
    </xdr:to>
    <xdr:sp macro="" textlink="">
      <xdr:nvSpPr>
        <xdr:cNvPr id="74" name="フローチャート: 判断 73">
          <a:extLst>
            <a:ext uri="{FF2B5EF4-FFF2-40B4-BE49-F238E27FC236}">
              <a16:creationId xmlns:a16="http://schemas.microsoft.com/office/drawing/2014/main" id="{8E343FE7-A48B-43FD-A229-B2086D0A3F8B}"/>
            </a:ext>
          </a:extLst>
        </xdr:cNvPr>
        <xdr:cNvSpPr/>
      </xdr:nvSpPr>
      <xdr:spPr>
        <a:xfrm>
          <a:off x="2196465" y="60523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21167</xdr:rowOff>
    </xdr:from>
    <xdr:to>
      <xdr:col>7</xdr:col>
      <xdr:colOff>187325</xdr:colOff>
      <xdr:row>31</xdr:row>
      <xdr:rowOff>122767</xdr:rowOff>
    </xdr:to>
    <xdr:sp macro="" textlink="">
      <xdr:nvSpPr>
        <xdr:cNvPr id="75" name="フローチャート: 判断 74">
          <a:extLst>
            <a:ext uri="{FF2B5EF4-FFF2-40B4-BE49-F238E27FC236}">
              <a16:creationId xmlns:a16="http://schemas.microsoft.com/office/drawing/2014/main" id="{B69BB2CD-61F9-44A6-943F-9D18C034BE2D}"/>
            </a:ext>
          </a:extLst>
        </xdr:cNvPr>
        <xdr:cNvSpPr/>
      </xdr:nvSpPr>
      <xdr:spPr>
        <a:xfrm>
          <a:off x="1525905" y="59876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5A267190-46E8-4BF4-8296-0440F700C080}"/>
            </a:ext>
          </a:extLst>
        </xdr:cNvPr>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208C9B57-AB7B-489A-9389-B6416245441F}"/>
            </a:ext>
          </a:extLst>
        </xdr:cNvPr>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7A035514-2DE6-431B-B985-221471E834F3}"/>
            </a:ext>
          </a:extLst>
        </xdr:cNvPr>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A35078C-6AB8-4155-8A29-1C81AC55A70D}"/>
            </a:ext>
          </a:extLst>
        </xdr:cNvPr>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1D3BFBA8-DE1A-47DB-BF1C-FE5BE7A464BF}"/>
            </a:ext>
          </a:extLst>
        </xdr:cNvPr>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170815</xdr:rowOff>
    </xdr:from>
    <xdr:to>
      <xdr:col>23</xdr:col>
      <xdr:colOff>136525</xdr:colOff>
      <xdr:row>28</xdr:row>
      <xdr:rowOff>100965</xdr:rowOff>
    </xdr:to>
    <xdr:sp macro="" textlink="">
      <xdr:nvSpPr>
        <xdr:cNvPr id="81" name="楕円 80">
          <a:extLst>
            <a:ext uri="{FF2B5EF4-FFF2-40B4-BE49-F238E27FC236}">
              <a16:creationId xmlns:a16="http://schemas.microsoft.com/office/drawing/2014/main" id="{2E0D6964-4647-4284-BDF7-A7A4EF72352C}"/>
            </a:ext>
          </a:extLst>
        </xdr:cNvPr>
        <xdr:cNvSpPr/>
      </xdr:nvSpPr>
      <xdr:spPr>
        <a:xfrm>
          <a:off x="4157345" y="54667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22242</xdr:rowOff>
    </xdr:from>
    <xdr:ext cx="405111" cy="259045"/>
    <xdr:sp macro="" textlink="">
      <xdr:nvSpPr>
        <xdr:cNvPr id="82" name="有形固定資産減価償却率該当値テキスト">
          <a:extLst>
            <a:ext uri="{FF2B5EF4-FFF2-40B4-BE49-F238E27FC236}">
              <a16:creationId xmlns:a16="http://schemas.microsoft.com/office/drawing/2014/main" id="{0678AA2E-50B6-48BC-B43D-6C5094CBB35E}"/>
            </a:ext>
          </a:extLst>
        </xdr:cNvPr>
        <xdr:cNvSpPr txBox="1"/>
      </xdr:nvSpPr>
      <xdr:spPr>
        <a:xfrm>
          <a:off x="4258945" y="531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116840</xdr:rowOff>
    </xdr:from>
    <xdr:to>
      <xdr:col>19</xdr:col>
      <xdr:colOff>187325</xdr:colOff>
      <xdr:row>28</xdr:row>
      <xdr:rowOff>46990</xdr:rowOff>
    </xdr:to>
    <xdr:sp macro="" textlink="">
      <xdr:nvSpPr>
        <xdr:cNvPr id="83" name="楕円 82">
          <a:extLst>
            <a:ext uri="{FF2B5EF4-FFF2-40B4-BE49-F238E27FC236}">
              <a16:creationId xmlns:a16="http://schemas.microsoft.com/office/drawing/2014/main" id="{892678B3-5EE7-4BB4-8842-1782F7C41C1D}"/>
            </a:ext>
          </a:extLst>
        </xdr:cNvPr>
        <xdr:cNvSpPr/>
      </xdr:nvSpPr>
      <xdr:spPr>
        <a:xfrm>
          <a:off x="3537585" y="54127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167640</xdr:rowOff>
    </xdr:from>
    <xdr:to>
      <xdr:col>23</xdr:col>
      <xdr:colOff>85725</xdr:colOff>
      <xdr:row>28</xdr:row>
      <xdr:rowOff>50165</xdr:rowOff>
    </xdr:to>
    <xdr:cxnSp macro="">
      <xdr:nvCxnSpPr>
        <xdr:cNvPr id="84" name="直線コネクタ 83">
          <a:extLst>
            <a:ext uri="{FF2B5EF4-FFF2-40B4-BE49-F238E27FC236}">
              <a16:creationId xmlns:a16="http://schemas.microsoft.com/office/drawing/2014/main" id="{524E6668-98C4-4D3C-BCC6-0A3D9723A316}"/>
            </a:ext>
          </a:extLst>
        </xdr:cNvPr>
        <xdr:cNvCxnSpPr/>
      </xdr:nvCxnSpPr>
      <xdr:spPr>
        <a:xfrm>
          <a:off x="3588385" y="5463540"/>
          <a:ext cx="619760" cy="5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66463</xdr:rowOff>
    </xdr:from>
    <xdr:to>
      <xdr:col>15</xdr:col>
      <xdr:colOff>187325</xdr:colOff>
      <xdr:row>27</xdr:row>
      <xdr:rowOff>168063</xdr:rowOff>
    </xdr:to>
    <xdr:sp macro="" textlink="">
      <xdr:nvSpPr>
        <xdr:cNvPr id="85" name="楕円 84">
          <a:extLst>
            <a:ext uri="{FF2B5EF4-FFF2-40B4-BE49-F238E27FC236}">
              <a16:creationId xmlns:a16="http://schemas.microsoft.com/office/drawing/2014/main" id="{ACEFDC9B-E723-4165-BD90-21EA60B00334}"/>
            </a:ext>
          </a:extLst>
        </xdr:cNvPr>
        <xdr:cNvSpPr/>
      </xdr:nvSpPr>
      <xdr:spPr>
        <a:xfrm>
          <a:off x="2867025" y="536236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117263</xdr:rowOff>
    </xdr:from>
    <xdr:to>
      <xdr:col>19</xdr:col>
      <xdr:colOff>136525</xdr:colOff>
      <xdr:row>27</xdr:row>
      <xdr:rowOff>167640</xdr:rowOff>
    </xdr:to>
    <xdr:cxnSp macro="">
      <xdr:nvCxnSpPr>
        <xdr:cNvPr id="86" name="直線コネクタ 85">
          <a:extLst>
            <a:ext uri="{FF2B5EF4-FFF2-40B4-BE49-F238E27FC236}">
              <a16:creationId xmlns:a16="http://schemas.microsoft.com/office/drawing/2014/main" id="{BD6E887A-B75E-48DE-9612-EE857871752B}"/>
            </a:ext>
          </a:extLst>
        </xdr:cNvPr>
        <xdr:cNvCxnSpPr/>
      </xdr:nvCxnSpPr>
      <xdr:spPr>
        <a:xfrm>
          <a:off x="2917825" y="5413163"/>
          <a:ext cx="67056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34078</xdr:rowOff>
    </xdr:from>
    <xdr:to>
      <xdr:col>11</xdr:col>
      <xdr:colOff>187325</xdr:colOff>
      <xdr:row>27</xdr:row>
      <xdr:rowOff>135678</xdr:rowOff>
    </xdr:to>
    <xdr:sp macro="" textlink="">
      <xdr:nvSpPr>
        <xdr:cNvPr id="87" name="楕円 86">
          <a:extLst>
            <a:ext uri="{FF2B5EF4-FFF2-40B4-BE49-F238E27FC236}">
              <a16:creationId xmlns:a16="http://schemas.microsoft.com/office/drawing/2014/main" id="{326B87ED-87BE-46F4-B64B-1BC30C0A7989}"/>
            </a:ext>
          </a:extLst>
        </xdr:cNvPr>
        <xdr:cNvSpPr/>
      </xdr:nvSpPr>
      <xdr:spPr>
        <a:xfrm>
          <a:off x="2196465" y="53299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84878</xdr:rowOff>
    </xdr:from>
    <xdr:to>
      <xdr:col>15</xdr:col>
      <xdr:colOff>136525</xdr:colOff>
      <xdr:row>27</xdr:row>
      <xdr:rowOff>117263</xdr:rowOff>
    </xdr:to>
    <xdr:cxnSp macro="">
      <xdr:nvCxnSpPr>
        <xdr:cNvPr id="88" name="直線コネクタ 87">
          <a:extLst>
            <a:ext uri="{FF2B5EF4-FFF2-40B4-BE49-F238E27FC236}">
              <a16:creationId xmlns:a16="http://schemas.microsoft.com/office/drawing/2014/main" id="{107639C8-DF50-4CE1-B98D-ECFCE42A246F}"/>
            </a:ext>
          </a:extLst>
        </xdr:cNvPr>
        <xdr:cNvCxnSpPr/>
      </xdr:nvCxnSpPr>
      <xdr:spPr>
        <a:xfrm>
          <a:off x="2247265" y="5380778"/>
          <a:ext cx="670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162348</xdr:rowOff>
    </xdr:from>
    <xdr:to>
      <xdr:col>7</xdr:col>
      <xdr:colOff>187325</xdr:colOff>
      <xdr:row>27</xdr:row>
      <xdr:rowOff>92498</xdr:rowOff>
    </xdr:to>
    <xdr:sp macro="" textlink="">
      <xdr:nvSpPr>
        <xdr:cNvPr id="89" name="楕円 88">
          <a:extLst>
            <a:ext uri="{FF2B5EF4-FFF2-40B4-BE49-F238E27FC236}">
              <a16:creationId xmlns:a16="http://schemas.microsoft.com/office/drawing/2014/main" id="{3B6AC626-A74B-4A9E-9CAE-3A4455487BF3}"/>
            </a:ext>
          </a:extLst>
        </xdr:cNvPr>
        <xdr:cNvSpPr/>
      </xdr:nvSpPr>
      <xdr:spPr>
        <a:xfrm>
          <a:off x="1525905" y="52906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41698</xdr:rowOff>
    </xdr:from>
    <xdr:to>
      <xdr:col>11</xdr:col>
      <xdr:colOff>136525</xdr:colOff>
      <xdr:row>27</xdr:row>
      <xdr:rowOff>84878</xdr:rowOff>
    </xdr:to>
    <xdr:cxnSp macro="">
      <xdr:nvCxnSpPr>
        <xdr:cNvPr id="90" name="直線コネクタ 89">
          <a:extLst>
            <a:ext uri="{FF2B5EF4-FFF2-40B4-BE49-F238E27FC236}">
              <a16:creationId xmlns:a16="http://schemas.microsoft.com/office/drawing/2014/main" id="{2C852DCA-C5EC-4174-9527-9AEF15D9BC00}"/>
            </a:ext>
          </a:extLst>
        </xdr:cNvPr>
        <xdr:cNvCxnSpPr/>
      </xdr:nvCxnSpPr>
      <xdr:spPr>
        <a:xfrm>
          <a:off x="1576705" y="5337598"/>
          <a:ext cx="67056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17</xdr:rowOff>
    </xdr:from>
    <xdr:ext cx="405111" cy="259045"/>
    <xdr:sp macro="" textlink="">
      <xdr:nvSpPr>
        <xdr:cNvPr id="91" name="n_1aveValue有形固定資産減価償却率">
          <a:extLst>
            <a:ext uri="{FF2B5EF4-FFF2-40B4-BE49-F238E27FC236}">
              <a16:creationId xmlns:a16="http://schemas.microsoft.com/office/drawing/2014/main" id="{74C7C1AD-5736-46B0-99E5-A43033A9D068}"/>
            </a:ext>
          </a:extLst>
        </xdr:cNvPr>
        <xdr:cNvSpPr txBox="1"/>
      </xdr:nvSpPr>
      <xdr:spPr>
        <a:xfrm>
          <a:off x="3395989" y="613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32402</xdr:rowOff>
    </xdr:from>
    <xdr:ext cx="405111" cy="259045"/>
    <xdr:sp macro="" textlink="">
      <xdr:nvSpPr>
        <xdr:cNvPr id="92" name="n_2aveValue有形固定資産減価償却率">
          <a:extLst>
            <a:ext uri="{FF2B5EF4-FFF2-40B4-BE49-F238E27FC236}">
              <a16:creationId xmlns:a16="http://schemas.microsoft.com/office/drawing/2014/main" id="{1F6656A1-97BD-4438-9AE2-72CE0B764FDD}"/>
            </a:ext>
          </a:extLst>
        </xdr:cNvPr>
        <xdr:cNvSpPr txBox="1"/>
      </xdr:nvSpPr>
      <xdr:spPr>
        <a:xfrm>
          <a:off x="2738129" y="6166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7214</xdr:rowOff>
    </xdr:from>
    <xdr:ext cx="405111" cy="259045"/>
    <xdr:sp macro="" textlink="">
      <xdr:nvSpPr>
        <xdr:cNvPr id="93" name="n_3aveValue有形固定資産減価償却率">
          <a:extLst>
            <a:ext uri="{FF2B5EF4-FFF2-40B4-BE49-F238E27FC236}">
              <a16:creationId xmlns:a16="http://schemas.microsoft.com/office/drawing/2014/main" id="{FB20F577-D4CE-4C95-9937-9279F8C09B1A}"/>
            </a:ext>
          </a:extLst>
        </xdr:cNvPr>
        <xdr:cNvSpPr txBox="1"/>
      </xdr:nvSpPr>
      <xdr:spPr>
        <a:xfrm>
          <a:off x="2067569" y="6141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113894</xdr:rowOff>
    </xdr:from>
    <xdr:ext cx="405111" cy="259045"/>
    <xdr:sp macro="" textlink="">
      <xdr:nvSpPr>
        <xdr:cNvPr id="94" name="n_4aveValue有形固定資産減価償却率">
          <a:extLst>
            <a:ext uri="{FF2B5EF4-FFF2-40B4-BE49-F238E27FC236}">
              <a16:creationId xmlns:a16="http://schemas.microsoft.com/office/drawing/2014/main" id="{2D04CFED-9A5D-42B2-8902-B9A227674D17}"/>
            </a:ext>
          </a:extLst>
        </xdr:cNvPr>
        <xdr:cNvSpPr txBox="1"/>
      </xdr:nvSpPr>
      <xdr:spPr>
        <a:xfrm>
          <a:off x="1397009" y="6080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63517</xdr:rowOff>
    </xdr:from>
    <xdr:ext cx="405111" cy="259045"/>
    <xdr:sp macro="" textlink="">
      <xdr:nvSpPr>
        <xdr:cNvPr id="95" name="n_1mainValue有形固定資産減価償却率">
          <a:extLst>
            <a:ext uri="{FF2B5EF4-FFF2-40B4-BE49-F238E27FC236}">
              <a16:creationId xmlns:a16="http://schemas.microsoft.com/office/drawing/2014/main" id="{2E3C96CF-8770-48BD-9E18-3F70005A9C9B}"/>
            </a:ext>
          </a:extLst>
        </xdr:cNvPr>
        <xdr:cNvSpPr txBox="1"/>
      </xdr:nvSpPr>
      <xdr:spPr>
        <a:xfrm>
          <a:off x="3395989" y="51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13140</xdr:rowOff>
    </xdr:from>
    <xdr:ext cx="405111" cy="259045"/>
    <xdr:sp macro="" textlink="">
      <xdr:nvSpPr>
        <xdr:cNvPr id="96" name="n_2mainValue有形固定資産減価償却率">
          <a:extLst>
            <a:ext uri="{FF2B5EF4-FFF2-40B4-BE49-F238E27FC236}">
              <a16:creationId xmlns:a16="http://schemas.microsoft.com/office/drawing/2014/main" id="{C54347AF-36F0-4041-8E70-EFBB8145EFF8}"/>
            </a:ext>
          </a:extLst>
        </xdr:cNvPr>
        <xdr:cNvSpPr txBox="1"/>
      </xdr:nvSpPr>
      <xdr:spPr>
        <a:xfrm>
          <a:off x="2738129" y="5141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152205</xdr:rowOff>
    </xdr:from>
    <xdr:ext cx="405111" cy="259045"/>
    <xdr:sp macro="" textlink="">
      <xdr:nvSpPr>
        <xdr:cNvPr id="97" name="n_3mainValue有形固定資産減価償却率">
          <a:extLst>
            <a:ext uri="{FF2B5EF4-FFF2-40B4-BE49-F238E27FC236}">
              <a16:creationId xmlns:a16="http://schemas.microsoft.com/office/drawing/2014/main" id="{7F2C3212-96E2-4A2F-877D-A3AD17E48CD8}"/>
            </a:ext>
          </a:extLst>
        </xdr:cNvPr>
        <xdr:cNvSpPr txBox="1"/>
      </xdr:nvSpPr>
      <xdr:spPr>
        <a:xfrm>
          <a:off x="2067569" y="5112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109025</xdr:rowOff>
    </xdr:from>
    <xdr:ext cx="405111" cy="259045"/>
    <xdr:sp macro="" textlink="">
      <xdr:nvSpPr>
        <xdr:cNvPr id="98" name="n_4mainValue有形固定資産減価償却率">
          <a:extLst>
            <a:ext uri="{FF2B5EF4-FFF2-40B4-BE49-F238E27FC236}">
              <a16:creationId xmlns:a16="http://schemas.microsoft.com/office/drawing/2014/main" id="{FE62E1E8-389A-46D0-A6B9-0044D45245CE}"/>
            </a:ext>
          </a:extLst>
        </xdr:cNvPr>
        <xdr:cNvSpPr txBox="1"/>
      </xdr:nvSpPr>
      <xdr:spPr>
        <a:xfrm>
          <a:off x="1397009" y="5069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F34F2F20-F635-46D6-934D-6E522A29D90D}"/>
            </a:ext>
          </a:extLst>
        </xdr:cNvPr>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4E315D-5AF2-4880-BE3C-AE128C4CE83C}"/>
            </a:ext>
          </a:extLst>
        </xdr:cNvPr>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EF1E10A6-EB66-4C12-BA86-EBE94F63F6E9}"/>
            </a:ext>
          </a:extLst>
        </xdr:cNvPr>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2C6DDBFE-DAF6-48D3-A96B-78D4C5F27B2E}"/>
            </a:ext>
          </a:extLst>
        </xdr:cNvPr>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AC16EA0A-20E7-4BC9-937F-0344AD4A10C7}"/>
            </a:ext>
          </a:extLst>
        </xdr:cNvPr>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46BFA02B-7EA1-41C4-9636-34A4D710F7FD}"/>
            </a:ext>
          </a:extLst>
        </xdr:cNvPr>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C83D24EB-805F-423E-90C9-A9EBA9DF0F87}"/>
            </a:ext>
          </a:extLst>
        </xdr:cNvPr>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C06DD8BF-465B-4C50-BEED-0A309CA7E7FE}"/>
            </a:ext>
          </a:extLst>
        </xdr:cNvPr>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C3B24F3E-1074-4C8C-997F-30BB0753C07D}"/>
            </a:ext>
          </a:extLst>
        </xdr:cNvPr>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2C9D869D-2259-4BD9-8144-3A42A680C307}"/>
            </a:ext>
          </a:extLst>
        </xdr:cNvPr>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35CFFD20-B085-4319-996A-4A44B6844D04}"/>
            </a:ext>
          </a:extLst>
        </xdr:cNvPr>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DE28F611-FDAE-4CA2-B808-CB4AAF1C0A04}"/>
            </a:ext>
          </a:extLst>
        </xdr:cNvPr>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465AA098-493F-486B-82C0-CCEF7B55B285}"/>
            </a:ext>
          </a:extLst>
        </xdr:cNvPr>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令和元年度について、平成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年度の法人町民税の臨時的増の影響により、令和元年度の地方交付税及び臨時財政対策債発行可能額が減少し、債務償還比率が上昇したが、令和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年度は、基準財政需要額が増加したことによる普通地方交付税の増加、ふるさと応援寄附金の増加によるふるさと応援基金の増加等により、債務償還比率は低下した。令和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年度は、臨時財政対策債発行可能額の増加やふるさと応援基金の増加、再算定による普通交付税の増加等により、債務償還比率はさらに低下した。</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14EF993D-9117-4768-BE8E-C12932C2E835}"/>
            </a:ext>
          </a:extLst>
        </xdr:cNvPr>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8549611A-E1ED-46BB-BCB4-C629504DA42A}"/>
            </a:ext>
          </a:extLst>
        </xdr:cNvPr>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403E5A61-F0F6-45B0-97A6-4F7623450864}"/>
            </a:ext>
          </a:extLst>
        </xdr:cNvPr>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B6477B14-42DD-4FE3-BF54-BDE04965C139}"/>
            </a:ext>
          </a:extLst>
        </xdr:cNvPr>
        <xdr:cNvCxnSpPr/>
      </xdr:nvCxnSpPr>
      <xdr:spPr>
        <a:xfrm>
          <a:off x="9971405" y="662072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6" name="テキスト ボックス 115">
          <a:extLst>
            <a:ext uri="{FF2B5EF4-FFF2-40B4-BE49-F238E27FC236}">
              <a16:creationId xmlns:a16="http://schemas.microsoft.com/office/drawing/2014/main" id="{3F40052D-4B1C-48C3-8CBC-DC91970B3EFC}"/>
            </a:ext>
          </a:extLst>
        </xdr:cNvPr>
        <xdr:cNvSpPr txBox="1"/>
      </xdr:nvSpPr>
      <xdr:spPr>
        <a:xfrm>
          <a:off x="9542936" y="652692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DC0F9F65-0B49-40ED-9DDA-A9D120216C02}"/>
            </a:ext>
          </a:extLst>
        </xdr:cNvPr>
        <xdr:cNvCxnSpPr/>
      </xdr:nvCxnSpPr>
      <xdr:spPr>
        <a:xfrm>
          <a:off x="9971405" y="6268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D673E8CA-9FA6-4111-8A6A-2D335C24A28D}"/>
            </a:ext>
          </a:extLst>
        </xdr:cNvPr>
        <xdr:cNvSpPr txBox="1"/>
      </xdr:nvSpPr>
      <xdr:spPr>
        <a:xfrm>
          <a:off x="9542936" y="61747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FF69DC62-0961-4705-A45F-EEFBE0ECBEB9}"/>
            </a:ext>
          </a:extLst>
        </xdr:cNvPr>
        <xdr:cNvCxnSpPr/>
      </xdr:nvCxnSpPr>
      <xdr:spPr>
        <a:xfrm>
          <a:off x="9971405" y="59162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611A5E69-FCFA-461E-B68D-2469000C2789}"/>
            </a:ext>
          </a:extLst>
        </xdr:cNvPr>
        <xdr:cNvSpPr txBox="1"/>
      </xdr:nvSpPr>
      <xdr:spPr>
        <a:xfrm>
          <a:off x="9542936" y="58224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63C79F80-82D1-4796-896C-C307396A6925}"/>
            </a:ext>
          </a:extLst>
        </xdr:cNvPr>
        <xdr:cNvCxnSpPr/>
      </xdr:nvCxnSpPr>
      <xdr:spPr>
        <a:xfrm>
          <a:off x="9971405" y="5564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F04BC7ED-CFC0-4D93-AB27-E61428B5A8C4}"/>
            </a:ext>
          </a:extLst>
        </xdr:cNvPr>
        <xdr:cNvSpPr txBox="1"/>
      </xdr:nvSpPr>
      <xdr:spPr>
        <a:xfrm>
          <a:off x="9542936" y="5470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B2631EC2-D5E3-4CD5-9987-E99865A78D10}"/>
            </a:ext>
          </a:extLst>
        </xdr:cNvPr>
        <xdr:cNvCxnSpPr/>
      </xdr:nvCxnSpPr>
      <xdr:spPr>
        <a:xfrm>
          <a:off x="9971405" y="52118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20FADAA8-4D8E-4F3B-878A-470A83EC35E7}"/>
            </a:ext>
          </a:extLst>
        </xdr:cNvPr>
        <xdr:cNvSpPr txBox="1"/>
      </xdr:nvSpPr>
      <xdr:spPr>
        <a:xfrm>
          <a:off x="9645528" y="512187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265F34B8-8EDD-4098-883D-359DAEF449F5}"/>
            </a:ext>
          </a:extLst>
        </xdr:cNvPr>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70323B41-608A-4854-BAC2-DEF5048D2950}"/>
            </a:ext>
          </a:extLst>
        </xdr:cNvPr>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5059</xdr:rowOff>
    </xdr:to>
    <xdr:cxnSp macro="">
      <xdr:nvCxnSpPr>
        <xdr:cNvPr id="127" name="直線コネクタ 126">
          <a:extLst>
            <a:ext uri="{FF2B5EF4-FFF2-40B4-BE49-F238E27FC236}">
              <a16:creationId xmlns:a16="http://schemas.microsoft.com/office/drawing/2014/main" id="{764776F6-53E9-4554-9395-FFA084B879A0}"/>
            </a:ext>
          </a:extLst>
        </xdr:cNvPr>
        <xdr:cNvCxnSpPr/>
      </xdr:nvCxnSpPr>
      <xdr:spPr>
        <a:xfrm flipV="1">
          <a:off x="13027660" y="5211868"/>
          <a:ext cx="1269" cy="1094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8886</xdr:rowOff>
    </xdr:from>
    <xdr:ext cx="469744" cy="259045"/>
    <xdr:sp macro="" textlink="">
      <xdr:nvSpPr>
        <xdr:cNvPr id="128" name="債務償還比率最小値テキスト">
          <a:extLst>
            <a:ext uri="{FF2B5EF4-FFF2-40B4-BE49-F238E27FC236}">
              <a16:creationId xmlns:a16="http://schemas.microsoft.com/office/drawing/2014/main" id="{C0B6F027-7D69-4D07-A909-146B10B49969}"/>
            </a:ext>
          </a:extLst>
        </xdr:cNvPr>
        <xdr:cNvSpPr txBox="1"/>
      </xdr:nvSpPr>
      <xdr:spPr>
        <a:xfrm>
          <a:off x="13080365" y="631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5059</xdr:rowOff>
    </xdr:from>
    <xdr:to>
      <xdr:col>76</xdr:col>
      <xdr:colOff>111125</xdr:colOff>
      <xdr:row>33</xdr:row>
      <xdr:rowOff>5059</xdr:rowOff>
    </xdr:to>
    <xdr:cxnSp macro="">
      <xdr:nvCxnSpPr>
        <xdr:cNvPr id="129" name="直線コネクタ 128">
          <a:extLst>
            <a:ext uri="{FF2B5EF4-FFF2-40B4-BE49-F238E27FC236}">
              <a16:creationId xmlns:a16="http://schemas.microsoft.com/office/drawing/2014/main" id="{68650F08-C548-420A-855B-9918D75895D7}"/>
            </a:ext>
          </a:extLst>
        </xdr:cNvPr>
        <xdr:cNvCxnSpPr/>
      </xdr:nvCxnSpPr>
      <xdr:spPr>
        <a:xfrm>
          <a:off x="12963525" y="63067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EFD310EC-4BED-4687-9483-AE2222C143D2}"/>
            </a:ext>
          </a:extLst>
        </xdr:cNvPr>
        <xdr:cNvSpPr txBox="1"/>
      </xdr:nvSpPr>
      <xdr:spPr>
        <a:xfrm>
          <a:off x="13080365" y="49909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D62F356B-F281-43CB-BA8A-699E1B1410E4}"/>
            </a:ext>
          </a:extLst>
        </xdr:cNvPr>
        <xdr:cNvCxnSpPr/>
      </xdr:nvCxnSpPr>
      <xdr:spPr>
        <a:xfrm>
          <a:off x="12963525" y="52118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6611</xdr:rowOff>
    </xdr:from>
    <xdr:ext cx="469744" cy="259045"/>
    <xdr:sp macro="" textlink="">
      <xdr:nvSpPr>
        <xdr:cNvPr id="132" name="債務償還比率平均値テキスト">
          <a:extLst>
            <a:ext uri="{FF2B5EF4-FFF2-40B4-BE49-F238E27FC236}">
              <a16:creationId xmlns:a16="http://schemas.microsoft.com/office/drawing/2014/main" id="{7B65C55C-9512-4D49-A96C-C5BCFE8871CF}"/>
            </a:ext>
          </a:extLst>
        </xdr:cNvPr>
        <xdr:cNvSpPr txBox="1"/>
      </xdr:nvSpPr>
      <xdr:spPr>
        <a:xfrm>
          <a:off x="13080365" y="5637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155184</xdr:rowOff>
    </xdr:from>
    <xdr:to>
      <xdr:col>76</xdr:col>
      <xdr:colOff>73025</xdr:colOff>
      <xdr:row>30</xdr:row>
      <xdr:rowOff>85334</xdr:rowOff>
    </xdr:to>
    <xdr:sp macro="" textlink="">
      <xdr:nvSpPr>
        <xdr:cNvPr id="133" name="フローチャート: 判断 132">
          <a:extLst>
            <a:ext uri="{FF2B5EF4-FFF2-40B4-BE49-F238E27FC236}">
              <a16:creationId xmlns:a16="http://schemas.microsoft.com/office/drawing/2014/main" id="{AD30C67B-D32B-468C-8A8E-B3D77439224C}"/>
            </a:ext>
          </a:extLst>
        </xdr:cNvPr>
        <xdr:cNvSpPr/>
      </xdr:nvSpPr>
      <xdr:spPr>
        <a:xfrm>
          <a:off x="13001625" y="57863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50853</xdr:rowOff>
    </xdr:from>
    <xdr:to>
      <xdr:col>72</xdr:col>
      <xdr:colOff>123825</xdr:colOff>
      <xdr:row>31</xdr:row>
      <xdr:rowOff>152453</xdr:rowOff>
    </xdr:to>
    <xdr:sp macro="" textlink="">
      <xdr:nvSpPr>
        <xdr:cNvPr id="134" name="フローチャート: 判断 133">
          <a:extLst>
            <a:ext uri="{FF2B5EF4-FFF2-40B4-BE49-F238E27FC236}">
              <a16:creationId xmlns:a16="http://schemas.microsoft.com/office/drawing/2014/main" id="{DA398FB3-05B0-45FE-96F0-54EC7C9DF7A8}"/>
            </a:ext>
          </a:extLst>
        </xdr:cNvPr>
        <xdr:cNvSpPr/>
      </xdr:nvSpPr>
      <xdr:spPr>
        <a:xfrm>
          <a:off x="12359005" y="601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167079</xdr:rowOff>
    </xdr:from>
    <xdr:to>
      <xdr:col>68</xdr:col>
      <xdr:colOff>123825</xdr:colOff>
      <xdr:row>32</xdr:row>
      <xdr:rowOff>97229</xdr:rowOff>
    </xdr:to>
    <xdr:sp macro="" textlink="">
      <xdr:nvSpPr>
        <xdr:cNvPr id="135" name="フローチャート: 判断 134">
          <a:extLst>
            <a:ext uri="{FF2B5EF4-FFF2-40B4-BE49-F238E27FC236}">
              <a16:creationId xmlns:a16="http://schemas.microsoft.com/office/drawing/2014/main" id="{AAC5CA76-D021-4E56-B8F5-E83C7A417A01}"/>
            </a:ext>
          </a:extLst>
        </xdr:cNvPr>
        <xdr:cNvSpPr/>
      </xdr:nvSpPr>
      <xdr:spPr>
        <a:xfrm>
          <a:off x="11688445" y="61335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27654</xdr:rowOff>
    </xdr:from>
    <xdr:to>
      <xdr:col>64</xdr:col>
      <xdr:colOff>123825</xdr:colOff>
      <xdr:row>32</xdr:row>
      <xdr:rowOff>129254</xdr:rowOff>
    </xdr:to>
    <xdr:sp macro="" textlink="">
      <xdr:nvSpPr>
        <xdr:cNvPr id="136" name="フローチャート: 判断 135">
          <a:extLst>
            <a:ext uri="{FF2B5EF4-FFF2-40B4-BE49-F238E27FC236}">
              <a16:creationId xmlns:a16="http://schemas.microsoft.com/office/drawing/2014/main" id="{D25A9F31-DD7D-44F7-B0E7-D83B188E18A5}"/>
            </a:ext>
          </a:extLst>
        </xdr:cNvPr>
        <xdr:cNvSpPr/>
      </xdr:nvSpPr>
      <xdr:spPr>
        <a:xfrm>
          <a:off x="11017885" y="616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47805</xdr:rowOff>
    </xdr:from>
    <xdr:to>
      <xdr:col>60</xdr:col>
      <xdr:colOff>123825</xdr:colOff>
      <xdr:row>32</xdr:row>
      <xdr:rowOff>149405</xdr:rowOff>
    </xdr:to>
    <xdr:sp macro="" textlink="">
      <xdr:nvSpPr>
        <xdr:cNvPr id="137" name="フローチャート: 判断 136">
          <a:extLst>
            <a:ext uri="{FF2B5EF4-FFF2-40B4-BE49-F238E27FC236}">
              <a16:creationId xmlns:a16="http://schemas.microsoft.com/office/drawing/2014/main" id="{14970244-223F-4193-94B0-964A53FA34DC}"/>
            </a:ext>
          </a:extLst>
        </xdr:cNvPr>
        <xdr:cNvSpPr/>
      </xdr:nvSpPr>
      <xdr:spPr>
        <a:xfrm>
          <a:off x="10347325" y="61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ED4F39CB-03E7-42B6-824C-454D2E3DDC8C}"/>
            </a:ext>
          </a:extLst>
        </xdr:cNvPr>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264533F6-FE86-4283-B5C0-066FA1D3C127}"/>
            </a:ext>
          </a:extLst>
        </xdr:cNvPr>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B5028783-69B7-499E-8479-0BDAE4E1B116}"/>
            </a:ext>
          </a:extLst>
        </xdr:cNvPr>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3AC0F595-DEDC-4B7E-8D7D-6ECE7EBFDCD0}"/>
            </a:ext>
          </a:extLst>
        </xdr:cNvPr>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561B9CDE-C2C5-4DFE-9895-028D01B6EE97}"/>
            </a:ext>
          </a:extLst>
        </xdr:cNvPr>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120290</xdr:rowOff>
    </xdr:from>
    <xdr:to>
      <xdr:col>76</xdr:col>
      <xdr:colOff>73025</xdr:colOff>
      <xdr:row>31</xdr:row>
      <xdr:rowOff>50440</xdr:rowOff>
    </xdr:to>
    <xdr:sp macro="" textlink="">
      <xdr:nvSpPr>
        <xdr:cNvPr id="143" name="楕円 142">
          <a:extLst>
            <a:ext uri="{FF2B5EF4-FFF2-40B4-BE49-F238E27FC236}">
              <a16:creationId xmlns:a16="http://schemas.microsoft.com/office/drawing/2014/main" id="{34BE8332-B88B-41DA-B90A-4D757DC37EA0}"/>
            </a:ext>
          </a:extLst>
        </xdr:cNvPr>
        <xdr:cNvSpPr/>
      </xdr:nvSpPr>
      <xdr:spPr>
        <a:xfrm>
          <a:off x="13001625" y="59191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98717</xdr:rowOff>
    </xdr:from>
    <xdr:ext cx="469744" cy="259045"/>
    <xdr:sp macro="" textlink="">
      <xdr:nvSpPr>
        <xdr:cNvPr id="144" name="債務償還比率該当値テキスト">
          <a:extLst>
            <a:ext uri="{FF2B5EF4-FFF2-40B4-BE49-F238E27FC236}">
              <a16:creationId xmlns:a16="http://schemas.microsoft.com/office/drawing/2014/main" id="{D8605C1D-8515-4D32-B650-1784A5553970}"/>
            </a:ext>
          </a:extLst>
        </xdr:cNvPr>
        <xdr:cNvSpPr txBox="1"/>
      </xdr:nvSpPr>
      <xdr:spPr>
        <a:xfrm>
          <a:off x="13080365" y="589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57341</xdr:rowOff>
    </xdr:from>
    <xdr:to>
      <xdr:col>72</xdr:col>
      <xdr:colOff>123825</xdr:colOff>
      <xdr:row>32</xdr:row>
      <xdr:rowOff>158941</xdr:rowOff>
    </xdr:to>
    <xdr:sp macro="" textlink="">
      <xdr:nvSpPr>
        <xdr:cNvPr id="145" name="楕円 144">
          <a:extLst>
            <a:ext uri="{FF2B5EF4-FFF2-40B4-BE49-F238E27FC236}">
              <a16:creationId xmlns:a16="http://schemas.microsoft.com/office/drawing/2014/main" id="{96478F7B-3627-44B3-8CA6-76B86D40ED0C}"/>
            </a:ext>
          </a:extLst>
        </xdr:cNvPr>
        <xdr:cNvSpPr/>
      </xdr:nvSpPr>
      <xdr:spPr>
        <a:xfrm>
          <a:off x="12359005" y="619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171090</xdr:rowOff>
    </xdr:from>
    <xdr:to>
      <xdr:col>76</xdr:col>
      <xdr:colOff>22225</xdr:colOff>
      <xdr:row>32</xdr:row>
      <xdr:rowOff>108141</xdr:rowOff>
    </xdr:to>
    <xdr:cxnSp macro="">
      <xdr:nvCxnSpPr>
        <xdr:cNvPr id="146" name="直線コネクタ 145">
          <a:extLst>
            <a:ext uri="{FF2B5EF4-FFF2-40B4-BE49-F238E27FC236}">
              <a16:creationId xmlns:a16="http://schemas.microsoft.com/office/drawing/2014/main" id="{2249A707-0D27-4EEE-8FEB-55984A89D72E}"/>
            </a:ext>
          </a:extLst>
        </xdr:cNvPr>
        <xdr:cNvCxnSpPr/>
      </xdr:nvCxnSpPr>
      <xdr:spPr>
        <a:xfrm flipV="1">
          <a:off x="12409805" y="5969910"/>
          <a:ext cx="619760" cy="27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21368</xdr:rowOff>
    </xdr:from>
    <xdr:to>
      <xdr:col>68</xdr:col>
      <xdr:colOff>123825</xdr:colOff>
      <xdr:row>33</xdr:row>
      <xdr:rowOff>122968</xdr:rowOff>
    </xdr:to>
    <xdr:sp macro="" textlink="">
      <xdr:nvSpPr>
        <xdr:cNvPr id="147" name="楕円 146">
          <a:extLst>
            <a:ext uri="{FF2B5EF4-FFF2-40B4-BE49-F238E27FC236}">
              <a16:creationId xmlns:a16="http://schemas.microsoft.com/office/drawing/2014/main" id="{23B89B97-8B63-4B5E-989C-1611409AB097}"/>
            </a:ext>
          </a:extLst>
        </xdr:cNvPr>
        <xdr:cNvSpPr/>
      </xdr:nvSpPr>
      <xdr:spPr>
        <a:xfrm>
          <a:off x="11688445" y="632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108141</xdr:rowOff>
    </xdr:from>
    <xdr:to>
      <xdr:col>72</xdr:col>
      <xdr:colOff>73025</xdr:colOff>
      <xdr:row>33</xdr:row>
      <xdr:rowOff>72168</xdr:rowOff>
    </xdr:to>
    <xdr:cxnSp macro="">
      <xdr:nvCxnSpPr>
        <xdr:cNvPr id="148" name="直線コネクタ 147">
          <a:extLst>
            <a:ext uri="{FF2B5EF4-FFF2-40B4-BE49-F238E27FC236}">
              <a16:creationId xmlns:a16="http://schemas.microsoft.com/office/drawing/2014/main" id="{9A2D011D-309A-4899-AC75-524719177609}"/>
            </a:ext>
          </a:extLst>
        </xdr:cNvPr>
        <xdr:cNvCxnSpPr/>
      </xdr:nvCxnSpPr>
      <xdr:spPr>
        <a:xfrm flipV="1">
          <a:off x="11739245" y="6242241"/>
          <a:ext cx="670560" cy="13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67776</xdr:rowOff>
    </xdr:from>
    <xdr:to>
      <xdr:col>64</xdr:col>
      <xdr:colOff>123825</xdr:colOff>
      <xdr:row>32</xdr:row>
      <xdr:rowOff>169376</xdr:rowOff>
    </xdr:to>
    <xdr:sp macro="" textlink="">
      <xdr:nvSpPr>
        <xdr:cNvPr id="149" name="楕円 148">
          <a:extLst>
            <a:ext uri="{FF2B5EF4-FFF2-40B4-BE49-F238E27FC236}">
              <a16:creationId xmlns:a16="http://schemas.microsoft.com/office/drawing/2014/main" id="{A1FB771D-D182-4B2B-B258-B63DF6275F51}"/>
            </a:ext>
          </a:extLst>
        </xdr:cNvPr>
        <xdr:cNvSpPr/>
      </xdr:nvSpPr>
      <xdr:spPr>
        <a:xfrm>
          <a:off x="11017885" y="620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118576</xdr:rowOff>
    </xdr:from>
    <xdr:to>
      <xdr:col>68</xdr:col>
      <xdr:colOff>73025</xdr:colOff>
      <xdr:row>33</xdr:row>
      <xdr:rowOff>72168</xdr:rowOff>
    </xdr:to>
    <xdr:cxnSp macro="">
      <xdr:nvCxnSpPr>
        <xdr:cNvPr id="150" name="直線コネクタ 149">
          <a:extLst>
            <a:ext uri="{FF2B5EF4-FFF2-40B4-BE49-F238E27FC236}">
              <a16:creationId xmlns:a16="http://schemas.microsoft.com/office/drawing/2014/main" id="{B459A3A2-9668-4063-A8FD-4099415821BE}"/>
            </a:ext>
          </a:extLst>
        </xdr:cNvPr>
        <xdr:cNvCxnSpPr/>
      </xdr:nvCxnSpPr>
      <xdr:spPr>
        <a:xfrm>
          <a:off x="11068685" y="6252676"/>
          <a:ext cx="670560" cy="12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11292</xdr:rowOff>
    </xdr:from>
    <xdr:to>
      <xdr:col>60</xdr:col>
      <xdr:colOff>123825</xdr:colOff>
      <xdr:row>33</xdr:row>
      <xdr:rowOff>112892</xdr:rowOff>
    </xdr:to>
    <xdr:sp macro="" textlink="">
      <xdr:nvSpPr>
        <xdr:cNvPr id="151" name="楕円 150">
          <a:extLst>
            <a:ext uri="{FF2B5EF4-FFF2-40B4-BE49-F238E27FC236}">
              <a16:creationId xmlns:a16="http://schemas.microsoft.com/office/drawing/2014/main" id="{F95196AE-89C6-4336-B8F5-204DAAE57157}"/>
            </a:ext>
          </a:extLst>
        </xdr:cNvPr>
        <xdr:cNvSpPr/>
      </xdr:nvSpPr>
      <xdr:spPr>
        <a:xfrm>
          <a:off x="10347325" y="631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118576</xdr:rowOff>
    </xdr:from>
    <xdr:to>
      <xdr:col>64</xdr:col>
      <xdr:colOff>73025</xdr:colOff>
      <xdr:row>33</xdr:row>
      <xdr:rowOff>62092</xdr:rowOff>
    </xdr:to>
    <xdr:cxnSp macro="">
      <xdr:nvCxnSpPr>
        <xdr:cNvPr id="152" name="直線コネクタ 151">
          <a:extLst>
            <a:ext uri="{FF2B5EF4-FFF2-40B4-BE49-F238E27FC236}">
              <a16:creationId xmlns:a16="http://schemas.microsoft.com/office/drawing/2014/main" id="{D5F6E6C7-F94F-48C3-A434-94CEA6F8F1B6}"/>
            </a:ext>
          </a:extLst>
        </xdr:cNvPr>
        <xdr:cNvCxnSpPr/>
      </xdr:nvCxnSpPr>
      <xdr:spPr>
        <a:xfrm flipV="1">
          <a:off x="10398125" y="6252676"/>
          <a:ext cx="670560" cy="1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168980</xdr:rowOff>
    </xdr:from>
    <xdr:ext cx="469744" cy="259045"/>
    <xdr:sp macro="" textlink="">
      <xdr:nvSpPr>
        <xdr:cNvPr id="153" name="n_1aveValue債務償還比率">
          <a:extLst>
            <a:ext uri="{FF2B5EF4-FFF2-40B4-BE49-F238E27FC236}">
              <a16:creationId xmlns:a16="http://schemas.microsoft.com/office/drawing/2014/main" id="{77ADA84E-BC80-4C68-9DB6-E718A2BCAC2C}"/>
            </a:ext>
          </a:extLst>
        </xdr:cNvPr>
        <xdr:cNvSpPr txBox="1"/>
      </xdr:nvSpPr>
      <xdr:spPr>
        <a:xfrm>
          <a:off x="12185092" y="580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113756</xdr:rowOff>
    </xdr:from>
    <xdr:ext cx="469744" cy="259045"/>
    <xdr:sp macro="" textlink="">
      <xdr:nvSpPr>
        <xdr:cNvPr id="154" name="n_2aveValue債務償還比率">
          <a:extLst>
            <a:ext uri="{FF2B5EF4-FFF2-40B4-BE49-F238E27FC236}">
              <a16:creationId xmlns:a16="http://schemas.microsoft.com/office/drawing/2014/main" id="{51C366F1-78D7-43BA-9507-3B50F55E9495}"/>
            </a:ext>
          </a:extLst>
        </xdr:cNvPr>
        <xdr:cNvSpPr txBox="1"/>
      </xdr:nvSpPr>
      <xdr:spPr>
        <a:xfrm>
          <a:off x="11527232" y="591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145781</xdr:rowOff>
    </xdr:from>
    <xdr:ext cx="469744" cy="259045"/>
    <xdr:sp macro="" textlink="">
      <xdr:nvSpPr>
        <xdr:cNvPr id="155" name="n_3aveValue債務償還比率">
          <a:extLst>
            <a:ext uri="{FF2B5EF4-FFF2-40B4-BE49-F238E27FC236}">
              <a16:creationId xmlns:a16="http://schemas.microsoft.com/office/drawing/2014/main" id="{4F4D5AE3-1871-4652-B5E0-CA27FCE9A229}"/>
            </a:ext>
          </a:extLst>
        </xdr:cNvPr>
        <xdr:cNvSpPr txBox="1"/>
      </xdr:nvSpPr>
      <xdr:spPr>
        <a:xfrm>
          <a:off x="10856672" y="594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165932</xdr:rowOff>
    </xdr:from>
    <xdr:ext cx="469744" cy="259045"/>
    <xdr:sp macro="" textlink="">
      <xdr:nvSpPr>
        <xdr:cNvPr id="156" name="n_4aveValue債務償還比率">
          <a:extLst>
            <a:ext uri="{FF2B5EF4-FFF2-40B4-BE49-F238E27FC236}">
              <a16:creationId xmlns:a16="http://schemas.microsoft.com/office/drawing/2014/main" id="{963277DC-8420-4438-AF73-8925EF88341C}"/>
            </a:ext>
          </a:extLst>
        </xdr:cNvPr>
        <xdr:cNvSpPr txBox="1"/>
      </xdr:nvSpPr>
      <xdr:spPr>
        <a:xfrm>
          <a:off x="10186112" y="596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150068</xdr:rowOff>
    </xdr:from>
    <xdr:ext cx="469744" cy="259045"/>
    <xdr:sp macro="" textlink="">
      <xdr:nvSpPr>
        <xdr:cNvPr id="157" name="n_1mainValue債務償還比率">
          <a:extLst>
            <a:ext uri="{FF2B5EF4-FFF2-40B4-BE49-F238E27FC236}">
              <a16:creationId xmlns:a16="http://schemas.microsoft.com/office/drawing/2014/main" id="{A749BBC5-2267-44C0-ABB1-0E7AD238AA73}"/>
            </a:ext>
          </a:extLst>
        </xdr:cNvPr>
        <xdr:cNvSpPr txBox="1"/>
      </xdr:nvSpPr>
      <xdr:spPr>
        <a:xfrm>
          <a:off x="12185092" y="628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114095</xdr:rowOff>
    </xdr:from>
    <xdr:ext cx="469744" cy="259045"/>
    <xdr:sp macro="" textlink="">
      <xdr:nvSpPr>
        <xdr:cNvPr id="158" name="n_2mainValue債務償還比率">
          <a:extLst>
            <a:ext uri="{FF2B5EF4-FFF2-40B4-BE49-F238E27FC236}">
              <a16:creationId xmlns:a16="http://schemas.microsoft.com/office/drawing/2014/main" id="{694ED6D6-B4BF-44C7-B6A5-E79E241D8AF0}"/>
            </a:ext>
          </a:extLst>
        </xdr:cNvPr>
        <xdr:cNvSpPr txBox="1"/>
      </xdr:nvSpPr>
      <xdr:spPr>
        <a:xfrm>
          <a:off x="11527232" y="641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160503</xdr:rowOff>
    </xdr:from>
    <xdr:ext cx="469744" cy="259045"/>
    <xdr:sp macro="" textlink="">
      <xdr:nvSpPr>
        <xdr:cNvPr id="159" name="n_3mainValue債務償還比率">
          <a:extLst>
            <a:ext uri="{FF2B5EF4-FFF2-40B4-BE49-F238E27FC236}">
              <a16:creationId xmlns:a16="http://schemas.microsoft.com/office/drawing/2014/main" id="{188F16F5-53D7-47D3-BBF7-8CF31B9F7503}"/>
            </a:ext>
          </a:extLst>
        </xdr:cNvPr>
        <xdr:cNvSpPr txBox="1"/>
      </xdr:nvSpPr>
      <xdr:spPr>
        <a:xfrm>
          <a:off x="10856672" y="629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104019</xdr:rowOff>
    </xdr:from>
    <xdr:ext cx="469744" cy="259045"/>
    <xdr:sp macro="" textlink="">
      <xdr:nvSpPr>
        <xdr:cNvPr id="160" name="n_4mainValue債務償還比率">
          <a:extLst>
            <a:ext uri="{FF2B5EF4-FFF2-40B4-BE49-F238E27FC236}">
              <a16:creationId xmlns:a16="http://schemas.microsoft.com/office/drawing/2014/main" id="{3781671A-1DD7-4583-8911-3920F531B552}"/>
            </a:ext>
          </a:extLst>
        </xdr:cNvPr>
        <xdr:cNvSpPr txBox="1"/>
      </xdr:nvSpPr>
      <xdr:spPr>
        <a:xfrm>
          <a:off x="10186112" y="640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968F430E-355F-4B19-A72C-7443955300E4}"/>
            </a:ext>
          </a:extLst>
        </xdr:cNvPr>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C01D6E7B-62E2-4B8E-B5A6-E451D0128333}"/>
            </a:ext>
          </a:extLst>
        </xdr:cNvPr>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163CB8ED-E8D8-4828-B09D-FE88144C1449}"/>
            </a:ext>
          </a:extLst>
        </xdr:cNvPr>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8CBE174D-8220-48B9-A2DA-DBFDC19D2BF0}"/>
            </a:ext>
          </a:extLst>
        </xdr:cNvPr>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689D88B8-2E13-4BD5-BE3B-87FB992AEC3A}"/>
            </a:ext>
          </a:extLst>
        </xdr:cNvPr>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EAADE605-CAC7-4747-A0F9-46AB86C89544}"/>
            </a:ext>
          </a:extLst>
        </xdr:cNvPr>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3047B83-8214-4D79-BA91-CAA38F9DDB1D}"/>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30A4840-9F9B-433E-AD27-F2D7716309C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65ECD21-8F96-4BBB-8662-38C6113BA447}"/>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57E11CE-97E4-46B9-9981-E1BEB5718EDD}"/>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CD223C9-AE38-44A5-83C0-326B6E692AEA}"/>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748D044-1F39-4721-A429-55125BF2E478}"/>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CFEC51F-ABEB-4F0A-802D-89EBC834BA52}"/>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FE31AE9-680F-45AD-B6BE-921A1CA0DE47}"/>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4856A62-78F0-480F-8115-051E602FB115}"/>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33215B7-2618-4D66-A5E2-7B2091659BBE}"/>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17,684
17,314
133.91
10,835,515
9,634,998
1,183,243
5,642,116
8,801,105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63919F1-8BB0-4C74-9902-33CB3CEFF152}"/>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0A5B937-7AAB-44CC-9564-13192588B3AA}"/>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1406681-3153-41CB-B476-D7EDF2FBC30B}"/>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5C99260-F828-4292-B685-23BB58C063F5}"/>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910E56B-CD17-41D8-8372-116E103325F5}"/>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DC949D8-B5A5-4E06-BDE5-D0A15341115B}"/>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84C5E0F-9926-46A8-B848-5F35560ED72E}"/>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72AF235-2B3A-4FE2-89B8-39E897C58C93}"/>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F621835-AF16-4914-9F76-C17EC6D5D2D8}"/>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525DF37-4A07-4546-BFFE-474EC9172F45}"/>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56A2453-4ADF-4F1F-87E3-FCC4CE92DA32}"/>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BC16709-AEC1-49BB-80AE-19CC1F82C1AF}"/>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1057938-7181-45A2-84D9-C19B8A9F4598}"/>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E59682F-1EFF-449E-A143-C1B9768A49A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463C8EF-C906-445F-8003-D9B6F1389CD5}"/>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8FBABE9-727C-4A65-8101-33442BCBF1F8}"/>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1F58AE4-C44E-4206-BC0A-B648E67CE631}"/>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F6F6CDB-6A59-4744-AFDE-452C3DA5A9A6}"/>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55A0AAD-0DBE-475F-9A91-2AF3F0DF8947}"/>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DA52FDB-2B1E-495B-8F52-D27366F5637D}"/>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F7E31D7-DFE7-4F43-BD55-71FF91FC5986}"/>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5D9F971-CA89-41D1-A8B3-E40743627592}"/>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814F8C6-574D-479D-9B26-56CE1AB464BE}"/>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05C69CA-B176-46EC-9F19-9C66C4C3E0B9}"/>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87C6CF9-7FB8-4BDD-A55A-492BB4D217BD}"/>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9370739-60F1-4063-BFFA-A7098B33DD1A}"/>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276CAAA-58CF-4829-974C-1226AB7F3316}"/>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4932270-5AE4-4B0C-914A-4F17E0AAFA05}"/>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6DF879F-33C8-4672-98A6-376F95B93F31}"/>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1B4FD8B-F34C-4D4E-A5CB-08F04C84D2B1}"/>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6F353E4-8F1D-445E-A280-04DFAFAD7555}"/>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44A6B7E-0709-447B-822F-32562E211FBF}"/>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9EC3A28B-3225-4870-843D-A6E7535DBD29}"/>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9D40BF07-3C79-4C4D-A272-78312C45F33E}"/>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1D9163C8-4CC7-4ACA-89A3-4F47998D8BC0}"/>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486EBFA0-24C8-45DB-A8A0-74FC58F5D62F}"/>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E8065CB0-50CB-45F8-BA5D-37C3202FF829}"/>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588CD8B4-6E02-479A-93F1-CF2590FB61A4}"/>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8047916B-DF3D-4E85-98C2-9B0A8F13DA90}"/>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604A5E9-FBA4-4AB4-AE51-DDAEF1BD9263}"/>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CA448F30-64F7-446B-AB0B-BC5B5CBE656B}"/>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24B1216F-B321-4CC7-85EB-BA0E2F9D0C7A}"/>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5B8E099-8662-458A-B20A-46A39D1078C5}"/>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74147A96-C778-405E-BDFE-768E4B02ACB5}"/>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86DF1345-2CF7-4556-960B-A91E5FE4576C}"/>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139065</xdr:rowOff>
    </xdr:from>
    <xdr:to>
      <xdr:col>24</xdr:col>
      <xdr:colOff>62865</xdr:colOff>
      <xdr:row>41</xdr:row>
      <xdr:rowOff>154305</xdr:rowOff>
    </xdr:to>
    <xdr:cxnSp macro="">
      <xdr:nvCxnSpPr>
        <xdr:cNvPr id="57" name="直線コネクタ 56">
          <a:extLst>
            <a:ext uri="{FF2B5EF4-FFF2-40B4-BE49-F238E27FC236}">
              <a16:creationId xmlns:a16="http://schemas.microsoft.com/office/drawing/2014/main" id="{8D758541-A0EB-4523-9BE6-F8985FBD9896}"/>
            </a:ext>
          </a:extLst>
        </xdr:cNvPr>
        <xdr:cNvCxnSpPr/>
      </xdr:nvCxnSpPr>
      <xdr:spPr>
        <a:xfrm flipV="1">
          <a:off x="4086225" y="5671185"/>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158132</xdr:rowOff>
    </xdr:from>
    <xdr:ext cx="405111" cy="259045"/>
    <xdr:sp macro="" textlink="">
      <xdr:nvSpPr>
        <xdr:cNvPr id="58" name="【道路】&#10;有形固定資産減価償却率最小値テキスト">
          <a:extLst>
            <a:ext uri="{FF2B5EF4-FFF2-40B4-BE49-F238E27FC236}">
              <a16:creationId xmlns:a16="http://schemas.microsoft.com/office/drawing/2014/main" id="{CE8E1E88-670E-472C-821F-DDCCD0F6FBA1}"/>
            </a:ext>
          </a:extLst>
        </xdr:cNvPr>
        <xdr:cNvSpPr txBox="1"/>
      </xdr:nvSpPr>
      <xdr:spPr>
        <a:xfrm>
          <a:off x="4124960" y="703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154305</xdr:rowOff>
    </xdr:from>
    <xdr:to>
      <xdr:col>24</xdr:col>
      <xdr:colOff>152400</xdr:colOff>
      <xdr:row>41</xdr:row>
      <xdr:rowOff>154305</xdr:rowOff>
    </xdr:to>
    <xdr:cxnSp macro="">
      <xdr:nvCxnSpPr>
        <xdr:cNvPr id="59" name="直線コネクタ 58">
          <a:extLst>
            <a:ext uri="{FF2B5EF4-FFF2-40B4-BE49-F238E27FC236}">
              <a16:creationId xmlns:a16="http://schemas.microsoft.com/office/drawing/2014/main" id="{5ED9FB23-E249-4C2B-8077-65285249C946}"/>
            </a:ext>
          </a:extLst>
        </xdr:cNvPr>
        <xdr:cNvCxnSpPr/>
      </xdr:nvCxnSpPr>
      <xdr:spPr>
        <a:xfrm>
          <a:off x="4020820" y="70275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85742</xdr:rowOff>
    </xdr:from>
    <xdr:ext cx="405111" cy="259045"/>
    <xdr:sp macro="" textlink="">
      <xdr:nvSpPr>
        <xdr:cNvPr id="60" name="【道路】&#10;有形固定資産減価償却率最大値テキスト">
          <a:extLst>
            <a:ext uri="{FF2B5EF4-FFF2-40B4-BE49-F238E27FC236}">
              <a16:creationId xmlns:a16="http://schemas.microsoft.com/office/drawing/2014/main" id="{76FB1F6E-67B9-4879-BB0B-F3C3BF4B572B}"/>
            </a:ext>
          </a:extLst>
        </xdr:cNvPr>
        <xdr:cNvSpPr txBox="1"/>
      </xdr:nvSpPr>
      <xdr:spPr>
        <a:xfrm>
          <a:off x="4124960" y="545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139065</xdr:rowOff>
    </xdr:from>
    <xdr:to>
      <xdr:col>24</xdr:col>
      <xdr:colOff>152400</xdr:colOff>
      <xdr:row>33</xdr:row>
      <xdr:rowOff>139065</xdr:rowOff>
    </xdr:to>
    <xdr:cxnSp macro="">
      <xdr:nvCxnSpPr>
        <xdr:cNvPr id="61" name="直線コネクタ 60">
          <a:extLst>
            <a:ext uri="{FF2B5EF4-FFF2-40B4-BE49-F238E27FC236}">
              <a16:creationId xmlns:a16="http://schemas.microsoft.com/office/drawing/2014/main" id="{BC6F0CBB-5FDF-45B2-B351-4EE824E13C1D}"/>
            </a:ext>
          </a:extLst>
        </xdr:cNvPr>
        <xdr:cNvCxnSpPr/>
      </xdr:nvCxnSpPr>
      <xdr:spPr>
        <a:xfrm>
          <a:off x="4020820" y="56711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148607</xdr:rowOff>
    </xdr:from>
    <xdr:ext cx="405111" cy="259045"/>
    <xdr:sp macro="" textlink="">
      <xdr:nvSpPr>
        <xdr:cNvPr id="62" name="【道路】&#10;有形固定資産減価償却率平均値テキスト">
          <a:extLst>
            <a:ext uri="{FF2B5EF4-FFF2-40B4-BE49-F238E27FC236}">
              <a16:creationId xmlns:a16="http://schemas.microsoft.com/office/drawing/2014/main" id="{3BB44132-886E-4821-9DE0-E6C133B46FA0}"/>
            </a:ext>
          </a:extLst>
        </xdr:cNvPr>
        <xdr:cNvSpPr txBox="1"/>
      </xdr:nvSpPr>
      <xdr:spPr>
        <a:xfrm>
          <a:off x="412496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264E4798-BBA7-4F85-B13F-FA808AB57F75}"/>
            </a:ext>
          </a:extLst>
        </xdr:cNvPr>
        <xdr:cNvSpPr/>
      </xdr:nvSpPr>
      <xdr:spPr>
        <a:xfrm>
          <a:off x="4036060" y="63728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44450</xdr:rowOff>
    </xdr:from>
    <xdr:to>
      <xdr:col>20</xdr:col>
      <xdr:colOff>38100</xdr:colOff>
      <xdr:row>38</xdr:row>
      <xdr:rowOff>146050</xdr:rowOff>
    </xdr:to>
    <xdr:sp macro="" textlink="">
      <xdr:nvSpPr>
        <xdr:cNvPr id="64" name="フローチャート: 判断 63">
          <a:extLst>
            <a:ext uri="{FF2B5EF4-FFF2-40B4-BE49-F238E27FC236}">
              <a16:creationId xmlns:a16="http://schemas.microsoft.com/office/drawing/2014/main" id="{906F41BD-696B-48EE-8E5C-6213293E699F}"/>
            </a:ext>
          </a:extLst>
        </xdr:cNvPr>
        <xdr:cNvSpPr/>
      </xdr:nvSpPr>
      <xdr:spPr>
        <a:xfrm>
          <a:off x="3312160" y="64147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93980</xdr:rowOff>
    </xdr:from>
    <xdr:to>
      <xdr:col>15</xdr:col>
      <xdr:colOff>101600</xdr:colOff>
      <xdr:row>39</xdr:row>
      <xdr:rowOff>24130</xdr:rowOff>
    </xdr:to>
    <xdr:sp macro="" textlink="">
      <xdr:nvSpPr>
        <xdr:cNvPr id="65" name="フローチャート: 判断 64">
          <a:extLst>
            <a:ext uri="{FF2B5EF4-FFF2-40B4-BE49-F238E27FC236}">
              <a16:creationId xmlns:a16="http://schemas.microsoft.com/office/drawing/2014/main" id="{C62FF5E6-2C67-457A-AC18-1C9264EF79CB}"/>
            </a:ext>
          </a:extLst>
        </xdr:cNvPr>
        <xdr:cNvSpPr/>
      </xdr:nvSpPr>
      <xdr:spPr>
        <a:xfrm>
          <a:off x="2514600" y="646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52070</xdr:rowOff>
    </xdr:from>
    <xdr:to>
      <xdr:col>10</xdr:col>
      <xdr:colOff>165100</xdr:colOff>
      <xdr:row>38</xdr:row>
      <xdr:rowOff>153670</xdr:rowOff>
    </xdr:to>
    <xdr:sp macro="" textlink="">
      <xdr:nvSpPr>
        <xdr:cNvPr id="66" name="フローチャート: 判断 65">
          <a:extLst>
            <a:ext uri="{FF2B5EF4-FFF2-40B4-BE49-F238E27FC236}">
              <a16:creationId xmlns:a16="http://schemas.microsoft.com/office/drawing/2014/main" id="{0B3608CC-5E92-4DFC-8C1E-9FFF8F8CE7AA}"/>
            </a:ext>
          </a:extLst>
        </xdr:cNvPr>
        <xdr:cNvSpPr/>
      </xdr:nvSpPr>
      <xdr:spPr>
        <a:xfrm>
          <a:off x="17399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7" name="フローチャート: 判断 66">
          <a:extLst>
            <a:ext uri="{FF2B5EF4-FFF2-40B4-BE49-F238E27FC236}">
              <a16:creationId xmlns:a16="http://schemas.microsoft.com/office/drawing/2014/main" id="{D0E544EA-E0B3-4791-8CFA-6D674674CC39}"/>
            </a:ext>
          </a:extLst>
        </xdr:cNvPr>
        <xdr:cNvSpPr/>
      </xdr:nvSpPr>
      <xdr:spPr>
        <a:xfrm>
          <a:off x="965200" y="64185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C91FC43-80B4-4ACA-A3A8-D81509188655}"/>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4EB7630-455E-47DD-B9F5-BCBC923F8E3D}"/>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CED356D-0A4A-4B4C-9598-C19884FDA3D5}"/>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F0267F8-BF71-45B3-9123-608E487E4B52}"/>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DDC7172-46FF-4FFF-932C-63F955F87BAF}"/>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73025</xdr:rowOff>
    </xdr:from>
    <xdr:to>
      <xdr:col>24</xdr:col>
      <xdr:colOff>114300</xdr:colOff>
      <xdr:row>36</xdr:row>
      <xdr:rowOff>3175</xdr:rowOff>
    </xdr:to>
    <xdr:sp macro="" textlink="">
      <xdr:nvSpPr>
        <xdr:cNvPr id="73" name="楕円 72">
          <a:extLst>
            <a:ext uri="{FF2B5EF4-FFF2-40B4-BE49-F238E27FC236}">
              <a16:creationId xmlns:a16="http://schemas.microsoft.com/office/drawing/2014/main" id="{34956EE4-1271-4931-8411-43A23112E05C}"/>
            </a:ext>
          </a:extLst>
        </xdr:cNvPr>
        <xdr:cNvSpPr/>
      </xdr:nvSpPr>
      <xdr:spPr>
        <a:xfrm>
          <a:off x="4036060" y="59404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95902</xdr:rowOff>
    </xdr:from>
    <xdr:ext cx="405111" cy="259045"/>
    <xdr:sp macro="" textlink="">
      <xdr:nvSpPr>
        <xdr:cNvPr id="74" name="【道路】&#10;有形固定資産減価償却率該当値テキスト">
          <a:extLst>
            <a:ext uri="{FF2B5EF4-FFF2-40B4-BE49-F238E27FC236}">
              <a16:creationId xmlns:a16="http://schemas.microsoft.com/office/drawing/2014/main" id="{F55F38C5-9E46-45CE-931B-34F98DF6D1E7}"/>
            </a:ext>
          </a:extLst>
        </xdr:cNvPr>
        <xdr:cNvSpPr txBox="1"/>
      </xdr:nvSpPr>
      <xdr:spPr>
        <a:xfrm>
          <a:off x="4124960" y="579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44450</xdr:rowOff>
    </xdr:from>
    <xdr:to>
      <xdr:col>20</xdr:col>
      <xdr:colOff>38100</xdr:colOff>
      <xdr:row>35</xdr:row>
      <xdr:rowOff>146050</xdr:rowOff>
    </xdr:to>
    <xdr:sp macro="" textlink="">
      <xdr:nvSpPr>
        <xdr:cNvPr id="75" name="楕円 74">
          <a:extLst>
            <a:ext uri="{FF2B5EF4-FFF2-40B4-BE49-F238E27FC236}">
              <a16:creationId xmlns:a16="http://schemas.microsoft.com/office/drawing/2014/main" id="{A08C3C2E-B795-49D6-A667-77F925518B3F}"/>
            </a:ext>
          </a:extLst>
        </xdr:cNvPr>
        <xdr:cNvSpPr/>
      </xdr:nvSpPr>
      <xdr:spPr>
        <a:xfrm>
          <a:off x="3312160" y="59118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95250</xdr:rowOff>
    </xdr:from>
    <xdr:to>
      <xdr:col>24</xdr:col>
      <xdr:colOff>63500</xdr:colOff>
      <xdr:row>35</xdr:row>
      <xdr:rowOff>123825</xdr:rowOff>
    </xdr:to>
    <xdr:cxnSp macro="">
      <xdr:nvCxnSpPr>
        <xdr:cNvPr id="76" name="直線コネクタ 75">
          <a:extLst>
            <a:ext uri="{FF2B5EF4-FFF2-40B4-BE49-F238E27FC236}">
              <a16:creationId xmlns:a16="http://schemas.microsoft.com/office/drawing/2014/main" id="{9606745D-C73A-4F21-B71E-A937B009D159}"/>
            </a:ext>
          </a:extLst>
        </xdr:cNvPr>
        <xdr:cNvCxnSpPr/>
      </xdr:nvCxnSpPr>
      <xdr:spPr>
        <a:xfrm>
          <a:off x="3355340" y="5962650"/>
          <a:ext cx="7315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13970</xdr:rowOff>
    </xdr:from>
    <xdr:to>
      <xdr:col>15</xdr:col>
      <xdr:colOff>101600</xdr:colOff>
      <xdr:row>35</xdr:row>
      <xdr:rowOff>115570</xdr:rowOff>
    </xdr:to>
    <xdr:sp macro="" textlink="">
      <xdr:nvSpPr>
        <xdr:cNvPr id="77" name="楕円 76">
          <a:extLst>
            <a:ext uri="{FF2B5EF4-FFF2-40B4-BE49-F238E27FC236}">
              <a16:creationId xmlns:a16="http://schemas.microsoft.com/office/drawing/2014/main" id="{F1D9FC79-5D37-4FD1-835E-FCA55114911F}"/>
            </a:ext>
          </a:extLst>
        </xdr:cNvPr>
        <xdr:cNvSpPr/>
      </xdr:nvSpPr>
      <xdr:spPr>
        <a:xfrm>
          <a:off x="2514600" y="588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64770</xdr:rowOff>
    </xdr:from>
    <xdr:to>
      <xdr:col>19</xdr:col>
      <xdr:colOff>177800</xdr:colOff>
      <xdr:row>35</xdr:row>
      <xdr:rowOff>95250</xdr:rowOff>
    </xdr:to>
    <xdr:cxnSp macro="">
      <xdr:nvCxnSpPr>
        <xdr:cNvPr id="78" name="直線コネクタ 77">
          <a:extLst>
            <a:ext uri="{FF2B5EF4-FFF2-40B4-BE49-F238E27FC236}">
              <a16:creationId xmlns:a16="http://schemas.microsoft.com/office/drawing/2014/main" id="{060719AB-C439-4036-B7FD-F54D2365D09A}"/>
            </a:ext>
          </a:extLst>
        </xdr:cNvPr>
        <xdr:cNvCxnSpPr/>
      </xdr:nvCxnSpPr>
      <xdr:spPr>
        <a:xfrm>
          <a:off x="2565400" y="5932170"/>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156845</xdr:rowOff>
    </xdr:from>
    <xdr:to>
      <xdr:col>10</xdr:col>
      <xdr:colOff>165100</xdr:colOff>
      <xdr:row>35</xdr:row>
      <xdr:rowOff>86995</xdr:rowOff>
    </xdr:to>
    <xdr:sp macro="" textlink="">
      <xdr:nvSpPr>
        <xdr:cNvPr id="79" name="楕円 78">
          <a:extLst>
            <a:ext uri="{FF2B5EF4-FFF2-40B4-BE49-F238E27FC236}">
              <a16:creationId xmlns:a16="http://schemas.microsoft.com/office/drawing/2014/main" id="{C94F7A93-081B-4233-B6D9-5C1A807A71C2}"/>
            </a:ext>
          </a:extLst>
        </xdr:cNvPr>
        <xdr:cNvSpPr/>
      </xdr:nvSpPr>
      <xdr:spPr>
        <a:xfrm>
          <a:off x="1739900" y="5856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36195</xdr:rowOff>
    </xdr:from>
    <xdr:to>
      <xdr:col>15</xdr:col>
      <xdr:colOff>50800</xdr:colOff>
      <xdr:row>35</xdr:row>
      <xdr:rowOff>64770</xdr:rowOff>
    </xdr:to>
    <xdr:cxnSp macro="">
      <xdr:nvCxnSpPr>
        <xdr:cNvPr id="80" name="直線コネクタ 79">
          <a:extLst>
            <a:ext uri="{FF2B5EF4-FFF2-40B4-BE49-F238E27FC236}">
              <a16:creationId xmlns:a16="http://schemas.microsoft.com/office/drawing/2014/main" id="{B98B8C17-5949-4803-B1E7-D5A6036DB03B}"/>
            </a:ext>
          </a:extLst>
        </xdr:cNvPr>
        <xdr:cNvCxnSpPr/>
      </xdr:nvCxnSpPr>
      <xdr:spPr>
        <a:xfrm>
          <a:off x="1790700" y="5903595"/>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126365</xdr:rowOff>
    </xdr:from>
    <xdr:to>
      <xdr:col>6</xdr:col>
      <xdr:colOff>38100</xdr:colOff>
      <xdr:row>35</xdr:row>
      <xdr:rowOff>56515</xdr:rowOff>
    </xdr:to>
    <xdr:sp macro="" textlink="">
      <xdr:nvSpPr>
        <xdr:cNvPr id="81" name="楕円 80">
          <a:extLst>
            <a:ext uri="{FF2B5EF4-FFF2-40B4-BE49-F238E27FC236}">
              <a16:creationId xmlns:a16="http://schemas.microsoft.com/office/drawing/2014/main" id="{AC984FEF-388C-4E8B-BEFB-CD8DBC4A92BC}"/>
            </a:ext>
          </a:extLst>
        </xdr:cNvPr>
        <xdr:cNvSpPr/>
      </xdr:nvSpPr>
      <xdr:spPr>
        <a:xfrm>
          <a:off x="965200" y="58261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5715</xdr:rowOff>
    </xdr:from>
    <xdr:to>
      <xdr:col>10</xdr:col>
      <xdr:colOff>114300</xdr:colOff>
      <xdr:row>35</xdr:row>
      <xdr:rowOff>36195</xdr:rowOff>
    </xdr:to>
    <xdr:cxnSp macro="">
      <xdr:nvCxnSpPr>
        <xdr:cNvPr id="82" name="直線コネクタ 81">
          <a:extLst>
            <a:ext uri="{FF2B5EF4-FFF2-40B4-BE49-F238E27FC236}">
              <a16:creationId xmlns:a16="http://schemas.microsoft.com/office/drawing/2014/main" id="{A0E78A9C-A722-4F9A-8A0F-190359759449}"/>
            </a:ext>
          </a:extLst>
        </xdr:cNvPr>
        <xdr:cNvCxnSpPr/>
      </xdr:nvCxnSpPr>
      <xdr:spPr>
        <a:xfrm>
          <a:off x="1008380" y="5873115"/>
          <a:ext cx="7823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137177</xdr:rowOff>
    </xdr:from>
    <xdr:ext cx="405111" cy="259045"/>
    <xdr:sp macro="" textlink="">
      <xdr:nvSpPr>
        <xdr:cNvPr id="83" name="n_1aveValue【道路】&#10;有形固定資産減価償却率">
          <a:extLst>
            <a:ext uri="{FF2B5EF4-FFF2-40B4-BE49-F238E27FC236}">
              <a16:creationId xmlns:a16="http://schemas.microsoft.com/office/drawing/2014/main" id="{CB6652DD-E8BF-4544-9FFB-A46F3B1B946B}"/>
            </a:ext>
          </a:extLst>
        </xdr:cNvPr>
        <xdr:cNvSpPr txBox="1"/>
      </xdr:nvSpPr>
      <xdr:spPr>
        <a:xfrm>
          <a:off x="317056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15257</xdr:rowOff>
    </xdr:from>
    <xdr:ext cx="405111" cy="259045"/>
    <xdr:sp macro="" textlink="">
      <xdr:nvSpPr>
        <xdr:cNvPr id="84" name="n_2aveValue【道路】&#10;有形固定資産減価償却率">
          <a:extLst>
            <a:ext uri="{FF2B5EF4-FFF2-40B4-BE49-F238E27FC236}">
              <a16:creationId xmlns:a16="http://schemas.microsoft.com/office/drawing/2014/main" id="{E2EB332E-1C4A-4356-863A-EA0CE0C16E3D}"/>
            </a:ext>
          </a:extLst>
        </xdr:cNvPr>
        <xdr:cNvSpPr txBox="1"/>
      </xdr:nvSpPr>
      <xdr:spPr>
        <a:xfrm>
          <a:off x="238570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144797</xdr:rowOff>
    </xdr:from>
    <xdr:ext cx="405111" cy="259045"/>
    <xdr:sp macro="" textlink="">
      <xdr:nvSpPr>
        <xdr:cNvPr id="85" name="n_3aveValue【道路】&#10;有形固定資産減価償却率">
          <a:extLst>
            <a:ext uri="{FF2B5EF4-FFF2-40B4-BE49-F238E27FC236}">
              <a16:creationId xmlns:a16="http://schemas.microsoft.com/office/drawing/2014/main" id="{BDBA69ED-A540-4D8E-8C38-3454DAC21AC1}"/>
            </a:ext>
          </a:extLst>
        </xdr:cNvPr>
        <xdr:cNvSpPr txBox="1"/>
      </xdr:nvSpPr>
      <xdr:spPr>
        <a:xfrm>
          <a:off x="161100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6" name="n_4aveValue【道路】&#10;有形固定資産減価償却率">
          <a:extLst>
            <a:ext uri="{FF2B5EF4-FFF2-40B4-BE49-F238E27FC236}">
              <a16:creationId xmlns:a16="http://schemas.microsoft.com/office/drawing/2014/main" id="{0C746DC7-D107-48F2-B1AB-EF22BA47B67C}"/>
            </a:ext>
          </a:extLst>
        </xdr:cNvPr>
        <xdr:cNvSpPr txBox="1"/>
      </xdr:nvSpPr>
      <xdr:spPr>
        <a:xfrm>
          <a:off x="83630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162577</xdr:rowOff>
    </xdr:from>
    <xdr:ext cx="405111" cy="259045"/>
    <xdr:sp macro="" textlink="">
      <xdr:nvSpPr>
        <xdr:cNvPr id="87" name="n_1mainValue【道路】&#10;有形固定資産減価償却率">
          <a:extLst>
            <a:ext uri="{FF2B5EF4-FFF2-40B4-BE49-F238E27FC236}">
              <a16:creationId xmlns:a16="http://schemas.microsoft.com/office/drawing/2014/main" id="{EE7ACF30-9C24-4A2E-98C7-21049AF0E340}"/>
            </a:ext>
          </a:extLst>
        </xdr:cNvPr>
        <xdr:cNvSpPr txBox="1"/>
      </xdr:nvSpPr>
      <xdr:spPr>
        <a:xfrm>
          <a:off x="3170564" y="56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132097</xdr:rowOff>
    </xdr:from>
    <xdr:ext cx="405111" cy="259045"/>
    <xdr:sp macro="" textlink="">
      <xdr:nvSpPr>
        <xdr:cNvPr id="88" name="n_2mainValue【道路】&#10;有形固定資産減価償却率">
          <a:extLst>
            <a:ext uri="{FF2B5EF4-FFF2-40B4-BE49-F238E27FC236}">
              <a16:creationId xmlns:a16="http://schemas.microsoft.com/office/drawing/2014/main" id="{DC8898C0-356D-4E46-9E52-BFCBF5E0C9AA}"/>
            </a:ext>
          </a:extLst>
        </xdr:cNvPr>
        <xdr:cNvSpPr txBox="1"/>
      </xdr:nvSpPr>
      <xdr:spPr>
        <a:xfrm>
          <a:off x="238570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103522</xdr:rowOff>
    </xdr:from>
    <xdr:ext cx="405111" cy="259045"/>
    <xdr:sp macro="" textlink="">
      <xdr:nvSpPr>
        <xdr:cNvPr id="89" name="n_3mainValue【道路】&#10;有形固定資産減価償却率">
          <a:extLst>
            <a:ext uri="{FF2B5EF4-FFF2-40B4-BE49-F238E27FC236}">
              <a16:creationId xmlns:a16="http://schemas.microsoft.com/office/drawing/2014/main" id="{6A50DEB2-0BF5-4969-BC30-757D306C24D4}"/>
            </a:ext>
          </a:extLst>
        </xdr:cNvPr>
        <xdr:cNvSpPr txBox="1"/>
      </xdr:nvSpPr>
      <xdr:spPr>
        <a:xfrm>
          <a:off x="1611004" y="563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73042</xdr:rowOff>
    </xdr:from>
    <xdr:ext cx="405111" cy="259045"/>
    <xdr:sp macro="" textlink="">
      <xdr:nvSpPr>
        <xdr:cNvPr id="90" name="n_4mainValue【道路】&#10;有形固定資産減価償却率">
          <a:extLst>
            <a:ext uri="{FF2B5EF4-FFF2-40B4-BE49-F238E27FC236}">
              <a16:creationId xmlns:a16="http://schemas.microsoft.com/office/drawing/2014/main" id="{63295B10-3CAC-4D1A-A7C2-9E66793D3B17}"/>
            </a:ext>
          </a:extLst>
        </xdr:cNvPr>
        <xdr:cNvSpPr txBox="1"/>
      </xdr:nvSpPr>
      <xdr:spPr>
        <a:xfrm>
          <a:off x="836304" y="560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599A1435-95A6-402B-BB61-15040D20AC0C}"/>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C5D623E8-4B88-4634-9D84-38C92BCF31CD}"/>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FDFAE42F-D433-481F-9587-165BF1F1FC64}"/>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A13C5846-18D5-424B-ADAB-7FF86FD6547B}"/>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6A74AEB0-5D04-4FBE-BD1B-F5610F65CD4B}"/>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F041485E-0989-4566-83C6-8453191B719B}"/>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444F5BC0-D5D1-4422-931D-D20CEF80190F}"/>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2B4E883C-3BD1-473A-8B6A-87B65211955F}"/>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126EE3B4-1276-4A49-A3A5-8EFE56505F5D}"/>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5A12C13C-59BC-46A1-AB1A-FD2ECDD7447D}"/>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731634B2-F1ED-433B-BDFA-5B176DF254C5}"/>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4FC8C3F8-8219-45FA-896B-85EA31484BE3}"/>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4994E86A-BD36-4466-8CD6-21D9CE692F5A}"/>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623E9BC3-6994-4D15-8B82-7F83D3D7162F}"/>
            </a:ext>
          </a:extLst>
        </xdr:cNvPr>
        <xdr:cNvSpPr txBox="1"/>
      </xdr:nvSpPr>
      <xdr:spPr>
        <a:xfrm>
          <a:off x="536404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BD8675A2-F883-4668-9787-65A4E2ACFCDB}"/>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35462509-FA3D-4FBC-9580-502E695065F1}"/>
            </a:ext>
          </a:extLst>
        </xdr:cNvPr>
        <xdr:cNvSpPr txBox="1"/>
      </xdr:nvSpPr>
      <xdr:spPr>
        <a:xfrm>
          <a:off x="529992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C0365333-8A0B-4DDC-8CD6-69E4E585AE88}"/>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9CEA92BF-64B9-4AC4-B4A1-AF15BBF84A8B}"/>
            </a:ext>
          </a:extLst>
        </xdr:cNvPr>
        <xdr:cNvSpPr txBox="1"/>
      </xdr:nvSpPr>
      <xdr:spPr>
        <a:xfrm>
          <a:off x="529992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D7BA1B1A-8E62-4C03-A233-05A36DCD1608}"/>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CB4EC4CF-0683-48C2-9B23-D68F74852CD1}"/>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8752F472-8AAA-464F-BF87-3F5201EB4AE3}"/>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15347</xdr:rowOff>
    </xdr:from>
    <xdr:to>
      <xdr:col>54</xdr:col>
      <xdr:colOff>189865</xdr:colOff>
      <xdr:row>41</xdr:row>
      <xdr:rowOff>80571</xdr:rowOff>
    </xdr:to>
    <xdr:cxnSp macro="">
      <xdr:nvCxnSpPr>
        <xdr:cNvPr id="112" name="直線コネクタ 111">
          <a:extLst>
            <a:ext uri="{FF2B5EF4-FFF2-40B4-BE49-F238E27FC236}">
              <a16:creationId xmlns:a16="http://schemas.microsoft.com/office/drawing/2014/main" id="{BFC58A1F-580D-43EC-9517-23C27BE9580B}"/>
            </a:ext>
          </a:extLst>
        </xdr:cNvPr>
        <xdr:cNvCxnSpPr/>
      </xdr:nvCxnSpPr>
      <xdr:spPr>
        <a:xfrm flipV="1">
          <a:off x="9219565" y="5547467"/>
          <a:ext cx="0" cy="1406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84398</xdr:rowOff>
    </xdr:from>
    <xdr:ext cx="469744" cy="259045"/>
    <xdr:sp macro="" textlink="">
      <xdr:nvSpPr>
        <xdr:cNvPr id="113" name="【道路】&#10;一人当たり延長最小値テキスト">
          <a:extLst>
            <a:ext uri="{FF2B5EF4-FFF2-40B4-BE49-F238E27FC236}">
              <a16:creationId xmlns:a16="http://schemas.microsoft.com/office/drawing/2014/main" id="{D2F8DF53-E6E5-41B2-9B1F-78F9EDC9BCEA}"/>
            </a:ext>
          </a:extLst>
        </xdr:cNvPr>
        <xdr:cNvSpPr txBox="1"/>
      </xdr:nvSpPr>
      <xdr:spPr>
        <a:xfrm>
          <a:off x="9258300" y="695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80571</xdr:rowOff>
    </xdr:from>
    <xdr:to>
      <xdr:col>55</xdr:col>
      <xdr:colOff>88900</xdr:colOff>
      <xdr:row>41</xdr:row>
      <xdr:rowOff>80571</xdr:rowOff>
    </xdr:to>
    <xdr:cxnSp macro="">
      <xdr:nvCxnSpPr>
        <xdr:cNvPr id="114" name="直線コネクタ 113">
          <a:extLst>
            <a:ext uri="{FF2B5EF4-FFF2-40B4-BE49-F238E27FC236}">
              <a16:creationId xmlns:a16="http://schemas.microsoft.com/office/drawing/2014/main" id="{DE13EFDD-9E91-4DF1-86EA-B4EA479639DE}"/>
            </a:ext>
          </a:extLst>
        </xdr:cNvPr>
        <xdr:cNvCxnSpPr/>
      </xdr:nvCxnSpPr>
      <xdr:spPr>
        <a:xfrm>
          <a:off x="9154160" y="69538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133474</xdr:rowOff>
    </xdr:from>
    <xdr:ext cx="599010" cy="259045"/>
    <xdr:sp macro="" textlink="">
      <xdr:nvSpPr>
        <xdr:cNvPr id="115" name="【道路】&#10;一人当たり延長最大値テキスト">
          <a:extLst>
            <a:ext uri="{FF2B5EF4-FFF2-40B4-BE49-F238E27FC236}">
              <a16:creationId xmlns:a16="http://schemas.microsoft.com/office/drawing/2014/main" id="{58449D08-7F4E-4757-A35A-97D752F6FC2F}"/>
            </a:ext>
          </a:extLst>
        </xdr:cNvPr>
        <xdr:cNvSpPr txBox="1"/>
      </xdr:nvSpPr>
      <xdr:spPr>
        <a:xfrm>
          <a:off x="9258300" y="5330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15347</xdr:rowOff>
    </xdr:from>
    <xdr:to>
      <xdr:col>55</xdr:col>
      <xdr:colOff>88900</xdr:colOff>
      <xdr:row>33</xdr:row>
      <xdr:rowOff>15347</xdr:rowOff>
    </xdr:to>
    <xdr:cxnSp macro="">
      <xdr:nvCxnSpPr>
        <xdr:cNvPr id="116" name="直線コネクタ 115">
          <a:extLst>
            <a:ext uri="{FF2B5EF4-FFF2-40B4-BE49-F238E27FC236}">
              <a16:creationId xmlns:a16="http://schemas.microsoft.com/office/drawing/2014/main" id="{045E5E04-EDEE-4388-99E9-8CF02825E44B}"/>
            </a:ext>
          </a:extLst>
        </xdr:cNvPr>
        <xdr:cNvCxnSpPr/>
      </xdr:nvCxnSpPr>
      <xdr:spPr>
        <a:xfrm>
          <a:off x="9154160" y="55474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148779</xdr:rowOff>
    </xdr:from>
    <xdr:ext cx="534377" cy="259045"/>
    <xdr:sp macro="" textlink="">
      <xdr:nvSpPr>
        <xdr:cNvPr id="117" name="【道路】&#10;一人当たり延長平均値テキスト">
          <a:extLst>
            <a:ext uri="{FF2B5EF4-FFF2-40B4-BE49-F238E27FC236}">
              <a16:creationId xmlns:a16="http://schemas.microsoft.com/office/drawing/2014/main" id="{677AAF6B-37D7-4BB0-808A-1803326B2080}"/>
            </a:ext>
          </a:extLst>
        </xdr:cNvPr>
        <xdr:cNvSpPr txBox="1"/>
      </xdr:nvSpPr>
      <xdr:spPr>
        <a:xfrm>
          <a:off x="9258300" y="65190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125902</xdr:rowOff>
    </xdr:from>
    <xdr:to>
      <xdr:col>55</xdr:col>
      <xdr:colOff>50800</xdr:colOff>
      <xdr:row>40</xdr:row>
      <xdr:rowOff>56052</xdr:rowOff>
    </xdr:to>
    <xdr:sp macro="" textlink="">
      <xdr:nvSpPr>
        <xdr:cNvPr id="118" name="フローチャート: 判断 117">
          <a:extLst>
            <a:ext uri="{FF2B5EF4-FFF2-40B4-BE49-F238E27FC236}">
              <a16:creationId xmlns:a16="http://schemas.microsoft.com/office/drawing/2014/main" id="{02B2DEFD-0F2B-4F7E-AF9C-99B5979CF2C5}"/>
            </a:ext>
          </a:extLst>
        </xdr:cNvPr>
        <xdr:cNvSpPr/>
      </xdr:nvSpPr>
      <xdr:spPr>
        <a:xfrm>
          <a:off x="9192260" y="66638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161692</xdr:rowOff>
    </xdr:from>
    <xdr:to>
      <xdr:col>50</xdr:col>
      <xdr:colOff>165100</xdr:colOff>
      <xdr:row>40</xdr:row>
      <xdr:rowOff>91842</xdr:rowOff>
    </xdr:to>
    <xdr:sp macro="" textlink="">
      <xdr:nvSpPr>
        <xdr:cNvPr id="119" name="フローチャート: 判断 118">
          <a:extLst>
            <a:ext uri="{FF2B5EF4-FFF2-40B4-BE49-F238E27FC236}">
              <a16:creationId xmlns:a16="http://schemas.microsoft.com/office/drawing/2014/main" id="{5B9CAA58-C7ED-4B8C-8482-26B36F5E8018}"/>
            </a:ext>
          </a:extLst>
        </xdr:cNvPr>
        <xdr:cNvSpPr/>
      </xdr:nvSpPr>
      <xdr:spPr>
        <a:xfrm>
          <a:off x="8445500" y="66996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166876</xdr:rowOff>
    </xdr:from>
    <xdr:to>
      <xdr:col>46</xdr:col>
      <xdr:colOff>38100</xdr:colOff>
      <xdr:row>40</xdr:row>
      <xdr:rowOff>97026</xdr:rowOff>
    </xdr:to>
    <xdr:sp macro="" textlink="">
      <xdr:nvSpPr>
        <xdr:cNvPr id="120" name="フローチャート: 判断 119">
          <a:extLst>
            <a:ext uri="{FF2B5EF4-FFF2-40B4-BE49-F238E27FC236}">
              <a16:creationId xmlns:a16="http://schemas.microsoft.com/office/drawing/2014/main" id="{A5B6B080-A411-4F3C-B3F9-5B438CAE7354}"/>
            </a:ext>
          </a:extLst>
        </xdr:cNvPr>
        <xdr:cNvSpPr/>
      </xdr:nvSpPr>
      <xdr:spPr>
        <a:xfrm>
          <a:off x="7670800" y="67048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629</xdr:rowOff>
    </xdr:from>
    <xdr:to>
      <xdr:col>41</xdr:col>
      <xdr:colOff>101600</xdr:colOff>
      <xdr:row>40</xdr:row>
      <xdr:rowOff>102229</xdr:rowOff>
    </xdr:to>
    <xdr:sp macro="" textlink="">
      <xdr:nvSpPr>
        <xdr:cNvPr id="121" name="フローチャート: 判断 120">
          <a:extLst>
            <a:ext uri="{FF2B5EF4-FFF2-40B4-BE49-F238E27FC236}">
              <a16:creationId xmlns:a16="http://schemas.microsoft.com/office/drawing/2014/main" id="{853CC2D7-E77D-4E83-8045-1BDA20C222CD}"/>
            </a:ext>
          </a:extLst>
        </xdr:cNvPr>
        <xdr:cNvSpPr/>
      </xdr:nvSpPr>
      <xdr:spPr>
        <a:xfrm>
          <a:off x="6873240" y="670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5667</xdr:rowOff>
    </xdr:from>
    <xdr:to>
      <xdr:col>36</xdr:col>
      <xdr:colOff>165100</xdr:colOff>
      <xdr:row>40</xdr:row>
      <xdr:rowOff>107267</xdr:rowOff>
    </xdr:to>
    <xdr:sp macro="" textlink="">
      <xdr:nvSpPr>
        <xdr:cNvPr id="122" name="フローチャート: 判断 121">
          <a:extLst>
            <a:ext uri="{FF2B5EF4-FFF2-40B4-BE49-F238E27FC236}">
              <a16:creationId xmlns:a16="http://schemas.microsoft.com/office/drawing/2014/main" id="{9F8B3433-5B8B-472B-9B2F-0147F08293D0}"/>
            </a:ext>
          </a:extLst>
        </xdr:cNvPr>
        <xdr:cNvSpPr/>
      </xdr:nvSpPr>
      <xdr:spPr>
        <a:xfrm>
          <a:off x="6098540" y="67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C4761F6D-A8F6-49CD-8A58-22BC5281DFA3}"/>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488328F1-85FA-4DC3-95CE-64D7B1D0832A}"/>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E7F2302-1EF7-472E-AD89-4E0DFAC343ED}"/>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EAF8EE1-2EB3-4BBD-A724-9311450DE13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A316402-BC33-4368-B7AD-FFBE39436B2F}"/>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158052</xdr:rowOff>
    </xdr:from>
    <xdr:to>
      <xdr:col>55</xdr:col>
      <xdr:colOff>50800</xdr:colOff>
      <xdr:row>40</xdr:row>
      <xdr:rowOff>88202</xdr:rowOff>
    </xdr:to>
    <xdr:sp macro="" textlink="">
      <xdr:nvSpPr>
        <xdr:cNvPr id="128" name="楕円 127">
          <a:extLst>
            <a:ext uri="{FF2B5EF4-FFF2-40B4-BE49-F238E27FC236}">
              <a16:creationId xmlns:a16="http://schemas.microsoft.com/office/drawing/2014/main" id="{A22FC5D4-B2D7-4060-9F08-FADB46927026}"/>
            </a:ext>
          </a:extLst>
        </xdr:cNvPr>
        <xdr:cNvSpPr/>
      </xdr:nvSpPr>
      <xdr:spPr>
        <a:xfrm>
          <a:off x="9192260" y="66960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136479</xdr:rowOff>
    </xdr:from>
    <xdr:ext cx="534377" cy="259045"/>
    <xdr:sp macro="" textlink="">
      <xdr:nvSpPr>
        <xdr:cNvPr id="129" name="【道路】&#10;一人当たり延長該当値テキスト">
          <a:extLst>
            <a:ext uri="{FF2B5EF4-FFF2-40B4-BE49-F238E27FC236}">
              <a16:creationId xmlns:a16="http://schemas.microsoft.com/office/drawing/2014/main" id="{2052F459-EBDF-46CF-80F1-ABA1E71AE512}"/>
            </a:ext>
          </a:extLst>
        </xdr:cNvPr>
        <xdr:cNvSpPr txBox="1"/>
      </xdr:nvSpPr>
      <xdr:spPr>
        <a:xfrm>
          <a:off x="9258300" y="667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162505</xdr:rowOff>
    </xdr:from>
    <xdr:to>
      <xdr:col>50</xdr:col>
      <xdr:colOff>165100</xdr:colOff>
      <xdr:row>40</xdr:row>
      <xdr:rowOff>92655</xdr:rowOff>
    </xdr:to>
    <xdr:sp macro="" textlink="">
      <xdr:nvSpPr>
        <xdr:cNvPr id="130" name="楕円 129">
          <a:extLst>
            <a:ext uri="{FF2B5EF4-FFF2-40B4-BE49-F238E27FC236}">
              <a16:creationId xmlns:a16="http://schemas.microsoft.com/office/drawing/2014/main" id="{C3BC6D6A-D175-48F3-BA3F-407772F09D49}"/>
            </a:ext>
          </a:extLst>
        </xdr:cNvPr>
        <xdr:cNvSpPr/>
      </xdr:nvSpPr>
      <xdr:spPr>
        <a:xfrm>
          <a:off x="8445500" y="67004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37402</xdr:rowOff>
    </xdr:from>
    <xdr:to>
      <xdr:col>55</xdr:col>
      <xdr:colOff>0</xdr:colOff>
      <xdr:row>40</xdr:row>
      <xdr:rowOff>41855</xdr:rowOff>
    </xdr:to>
    <xdr:cxnSp macro="">
      <xdr:nvCxnSpPr>
        <xdr:cNvPr id="131" name="直線コネクタ 130">
          <a:extLst>
            <a:ext uri="{FF2B5EF4-FFF2-40B4-BE49-F238E27FC236}">
              <a16:creationId xmlns:a16="http://schemas.microsoft.com/office/drawing/2014/main" id="{3EE0DCE4-0C77-4D89-88DE-577CE0CAEDA4}"/>
            </a:ext>
          </a:extLst>
        </xdr:cNvPr>
        <xdr:cNvCxnSpPr/>
      </xdr:nvCxnSpPr>
      <xdr:spPr>
        <a:xfrm flipV="1">
          <a:off x="8496300" y="6743002"/>
          <a:ext cx="723900" cy="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167059</xdr:rowOff>
    </xdr:from>
    <xdr:to>
      <xdr:col>46</xdr:col>
      <xdr:colOff>38100</xdr:colOff>
      <xdr:row>40</xdr:row>
      <xdr:rowOff>97209</xdr:rowOff>
    </xdr:to>
    <xdr:sp macro="" textlink="">
      <xdr:nvSpPr>
        <xdr:cNvPr id="132" name="楕円 131">
          <a:extLst>
            <a:ext uri="{FF2B5EF4-FFF2-40B4-BE49-F238E27FC236}">
              <a16:creationId xmlns:a16="http://schemas.microsoft.com/office/drawing/2014/main" id="{55197102-1063-447D-B4D4-7F845C9226AF}"/>
            </a:ext>
          </a:extLst>
        </xdr:cNvPr>
        <xdr:cNvSpPr/>
      </xdr:nvSpPr>
      <xdr:spPr>
        <a:xfrm>
          <a:off x="7670800" y="67050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41855</xdr:rowOff>
    </xdr:from>
    <xdr:to>
      <xdr:col>50</xdr:col>
      <xdr:colOff>114300</xdr:colOff>
      <xdr:row>40</xdr:row>
      <xdr:rowOff>46409</xdr:rowOff>
    </xdr:to>
    <xdr:cxnSp macro="">
      <xdr:nvCxnSpPr>
        <xdr:cNvPr id="133" name="直線コネクタ 132">
          <a:extLst>
            <a:ext uri="{FF2B5EF4-FFF2-40B4-BE49-F238E27FC236}">
              <a16:creationId xmlns:a16="http://schemas.microsoft.com/office/drawing/2014/main" id="{30970647-4394-4825-BA53-32EFDAA2D5FB}"/>
            </a:ext>
          </a:extLst>
        </xdr:cNvPr>
        <xdr:cNvCxnSpPr/>
      </xdr:nvCxnSpPr>
      <xdr:spPr>
        <a:xfrm flipV="1">
          <a:off x="7713980" y="6747455"/>
          <a:ext cx="782320" cy="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169400</xdr:rowOff>
    </xdr:from>
    <xdr:to>
      <xdr:col>41</xdr:col>
      <xdr:colOff>101600</xdr:colOff>
      <xdr:row>40</xdr:row>
      <xdr:rowOff>99550</xdr:rowOff>
    </xdr:to>
    <xdr:sp macro="" textlink="">
      <xdr:nvSpPr>
        <xdr:cNvPr id="134" name="楕円 133">
          <a:extLst>
            <a:ext uri="{FF2B5EF4-FFF2-40B4-BE49-F238E27FC236}">
              <a16:creationId xmlns:a16="http://schemas.microsoft.com/office/drawing/2014/main" id="{6F5DF970-B2AC-40D2-85FE-A5F3640614BA}"/>
            </a:ext>
          </a:extLst>
        </xdr:cNvPr>
        <xdr:cNvSpPr/>
      </xdr:nvSpPr>
      <xdr:spPr>
        <a:xfrm>
          <a:off x="6873240" y="6707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46409</xdr:rowOff>
    </xdr:from>
    <xdr:to>
      <xdr:col>45</xdr:col>
      <xdr:colOff>177800</xdr:colOff>
      <xdr:row>40</xdr:row>
      <xdr:rowOff>48750</xdr:rowOff>
    </xdr:to>
    <xdr:cxnSp macro="">
      <xdr:nvCxnSpPr>
        <xdr:cNvPr id="135" name="直線コネクタ 134">
          <a:extLst>
            <a:ext uri="{FF2B5EF4-FFF2-40B4-BE49-F238E27FC236}">
              <a16:creationId xmlns:a16="http://schemas.microsoft.com/office/drawing/2014/main" id="{08D8A835-BE24-4430-8F42-05CCC2C60E16}"/>
            </a:ext>
          </a:extLst>
        </xdr:cNvPr>
        <xdr:cNvCxnSpPr/>
      </xdr:nvCxnSpPr>
      <xdr:spPr>
        <a:xfrm flipV="1">
          <a:off x="6924040" y="6752009"/>
          <a:ext cx="789940" cy="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170881</xdr:rowOff>
    </xdr:from>
    <xdr:to>
      <xdr:col>36</xdr:col>
      <xdr:colOff>165100</xdr:colOff>
      <xdr:row>40</xdr:row>
      <xdr:rowOff>101031</xdr:rowOff>
    </xdr:to>
    <xdr:sp macro="" textlink="">
      <xdr:nvSpPr>
        <xdr:cNvPr id="136" name="楕円 135">
          <a:extLst>
            <a:ext uri="{FF2B5EF4-FFF2-40B4-BE49-F238E27FC236}">
              <a16:creationId xmlns:a16="http://schemas.microsoft.com/office/drawing/2014/main" id="{94D55C14-404E-4121-8930-3F3CC0C9A753}"/>
            </a:ext>
          </a:extLst>
        </xdr:cNvPr>
        <xdr:cNvSpPr/>
      </xdr:nvSpPr>
      <xdr:spPr>
        <a:xfrm>
          <a:off x="6098540" y="67088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48750</xdr:rowOff>
    </xdr:from>
    <xdr:to>
      <xdr:col>41</xdr:col>
      <xdr:colOff>50800</xdr:colOff>
      <xdr:row>40</xdr:row>
      <xdr:rowOff>50231</xdr:rowOff>
    </xdr:to>
    <xdr:cxnSp macro="">
      <xdr:nvCxnSpPr>
        <xdr:cNvPr id="137" name="直線コネクタ 136">
          <a:extLst>
            <a:ext uri="{FF2B5EF4-FFF2-40B4-BE49-F238E27FC236}">
              <a16:creationId xmlns:a16="http://schemas.microsoft.com/office/drawing/2014/main" id="{3AD4032C-FA5E-4D51-9CB8-389A7F573D59}"/>
            </a:ext>
          </a:extLst>
        </xdr:cNvPr>
        <xdr:cNvCxnSpPr/>
      </xdr:nvCxnSpPr>
      <xdr:spPr>
        <a:xfrm flipV="1">
          <a:off x="6149340" y="6754350"/>
          <a:ext cx="774700" cy="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108369</xdr:rowOff>
    </xdr:from>
    <xdr:ext cx="534377" cy="259045"/>
    <xdr:sp macro="" textlink="">
      <xdr:nvSpPr>
        <xdr:cNvPr id="138" name="n_1aveValue【道路】&#10;一人当たり延長">
          <a:extLst>
            <a:ext uri="{FF2B5EF4-FFF2-40B4-BE49-F238E27FC236}">
              <a16:creationId xmlns:a16="http://schemas.microsoft.com/office/drawing/2014/main" id="{38C6D16D-A576-4478-876A-EC1E56CDFE99}"/>
            </a:ext>
          </a:extLst>
        </xdr:cNvPr>
        <xdr:cNvSpPr txBox="1"/>
      </xdr:nvSpPr>
      <xdr:spPr>
        <a:xfrm>
          <a:off x="8239271" y="647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113553</xdr:rowOff>
    </xdr:from>
    <xdr:ext cx="534377" cy="259045"/>
    <xdr:sp macro="" textlink="">
      <xdr:nvSpPr>
        <xdr:cNvPr id="139" name="n_2aveValue【道路】&#10;一人当たり延長">
          <a:extLst>
            <a:ext uri="{FF2B5EF4-FFF2-40B4-BE49-F238E27FC236}">
              <a16:creationId xmlns:a16="http://schemas.microsoft.com/office/drawing/2014/main" id="{14B5D753-65F8-4084-8274-11C49ABD8BF2}"/>
            </a:ext>
          </a:extLst>
        </xdr:cNvPr>
        <xdr:cNvSpPr txBox="1"/>
      </xdr:nvSpPr>
      <xdr:spPr>
        <a:xfrm>
          <a:off x="7477271" y="648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93356</xdr:rowOff>
    </xdr:from>
    <xdr:ext cx="534377" cy="259045"/>
    <xdr:sp macro="" textlink="">
      <xdr:nvSpPr>
        <xdr:cNvPr id="140" name="n_3aveValue【道路】&#10;一人当たり延長">
          <a:extLst>
            <a:ext uri="{FF2B5EF4-FFF2-40B4-BE49-F238E27FC236}">
              <a16:creationId xmlns:a16="http://schemas.microsoft.com/office/drawing/2014/main" id="{F65DA2AD-E1E0-4E95-B687-2A0329C3F69A}"/>
            </a:ext>
          </a:extLst>
        </xdr:cNvPr>
        <xdr:cNvSpPr txBox="1"/>
      </xdr:nvSpPr>
      <xdr:spPr>
        <a:xfrm>
          <a:off x="6702571" y="679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98394</xdr:rowOff>
    </xdr:from>
    <xdr:ext cx="534377" cy="259045"/>
    <xdr:sp macro="" textlink="">
      <xdr:nvSpPr>
        <xdr:cNvPr id="141" name="n_4aveValue【道路】&#10;一人当たり延長">
          <a:extLst>
            <a:ext uri="{FF2B5EF4-FFF2-40B4-BE49-F238E27FC236}">
              <a16:creationId xmlns:a16="http://schemas.microsoft.com/office/drawing/2014/main" id="{98FD63AD-1D7E-480E-876C-4CD834861CF4}"/>
            </a:ext>
          </a:extLst>
        </xdr:cNvPr>
        <xdr:cNvSpPr txBox="1"/>
      </xdr:nvSpPr>
      <xdr:spPr>
        <a:xfrm>
          <a:off x="5905011" y="680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83782</xdr:rowOff>
    </xdr:from>
    <xdr:ext cx="534377" cy="259045"/>
    <xdr:sp macro="" textlink="">
      <xdr:nvSpPr>
        <xdr:cNvPr id="142" name="n_1mainValue【道路】&#10;一人当たり延長">
          <a:extLst>
            <a:ext uri="{FF2B5EF4-FFF2-40B4-BE49-F238E27FC236}">
              <a16:creationId xmlns:a16="http://schemas.microsoft.com/office/drawing/2014/main" id="{2F8FA63C-67D4-44BD-A0E3-2BBC42AEE1E6}"/>
            </a:ext>
          </a:extLst>
        </xdr:cNvPr>
        <xdr:cNvSpPr txBox="1"/>
      </xdr:nvSpPr>
      <xdr:spPr>
        <a:xfrm>
          <a:off x="8239271" y="678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88336</xdr:rowOff>
    </xdr:from>
    <xdr:ext cx="534377" cy="259045"/>
    <xdr:sp macro="" textlink="">
      <xdr:nvSpPr>
        <xdr:cNvPr id="143" name="n_2mainValue【道路】&#10;一人当たり延長">
          <a:extLst>
            <a:ext uri="{FF2B5EF4-FFF2-40B4-BE49-F238E27FC236}">
              <a16:creationId xmlns:a16="http://schemas.microsoft.com/office/drawing/2014/main" id="{3BB5C9E8-6331-449A-9B33-DAB53453E74E}"/>
            </a:ext>
          </a:extLst>
        </xdr:cNvPr>
        <xdr:cNvSpPr txBox="1"/>
      </xdr:nvSpPr>
      <xdr:spPr>
        <a:xfrm>
          <a:off x="7477271" y="67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116077</xdr:rowOff>
    </xdr:from>
    <xdr:ext cx="534377" cy="259045"/>
    <xdr:sp macro="" textlink="">
      <xdr:nvSpPr>
        <xdr:cNvPr id="144" name="n_3mainValue【道路】&#10;一人当たり延長">
          <a:extLst>
            <a:ext uri="{FF2B5EF4-FFF2-40B4-BE49-F238E27FC236}">
              <a16:creationId xmlns:a16="http://schemas.microsoft.com/office/drawing/2014/main" id="{487D88FC-74D4-44C1-B0F3-753B2906158B}"/>
            </a:ext>
          </a:extLst>
        </xdr:cNvPr>
        <xdr:cNvSpPr txBox="1"/>
      </xdr:nvSpPr>
      <xdr:spPr>
        <a:xfrm>
          <a:off x="6702571" y="648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117558</xdr:rowOff>
    </xdr:from>
    <xdr:ext cx="534377" cy="259045"/>
    <xdr:sp macro="" textlink="">
      <xdr:nvSpPr>
        <xdr:cNvPr id="145" name="n_4mainValue【道路】&#10;一人当たり延長">
          <a:extLst>
            <a:ext uri="{FF2B5EF4-FFF2-40B4-BE49-F238E27FC236}">
              <a16:creationId xmlns:a16="http://schemas.microsoft.com/office/drawing/2014/main" id="{0AD55573-3AF6-45BF-AD2F-4727989E536D}"/>
            </a:ext>
          </a:extLst>
        </xdr:cNvPr>
        <xdr:cNvSpPr txBox="1"/>
      </xdr:nvSpPr>
      <xdr:spPr>
        <a:xfrm>
          <a:off x="5905011" y="648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5E3EABCD-9D71-4CE4-B570-89C08F1DB788}"/>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BF5D1153-82C6-4101-8010-35F6C6FCD4D8}"/>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E5B0382E-A68D-4D5A-8257-1E9657E8A00A}"/>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FEB662B0-4F23-4E7C-8A53-0BEC09DB4857}"/>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2AADCE72-4CA5-48C5-9665-64DF26321C39}"/>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C1273906-6A5C-4D43-8D36-60E24E41D911}"/>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305D7C2F-3FC5-48E1-8204-2DBEEC924695}"/>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4A65D5A5-BACE-4F55-9C4A-1B622AAF91C5}"/>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FF5CD79F-D840-4BCF-A6A5-0AB2624FF131}"/>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AF67E1B1-FCBC-4487-B991-3B1030CE2562}"/>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6115776-620F-440B-8754-688449E3F9AF}"/>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CA43470E-3D03-4699-B2B5-1C205133E18C}"/>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C7EFA3F3-0AEC-4730-B287-F8AF346311AB}"/>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DA828476-851B-4177-830C-6F4936A5DFBF}"/>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F2917452-0E59-47F8-A22C-E0BC89AFED76}"/>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D7A60A38-2FBE-4355-A5D6-EC8710DABF4B}"/>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7FCBD67A-714E-41C8-B580-B97CA372E29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18264CBA-96C7-47A5-BB5E-711580B116D4}"/>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631F00E1-7834-45B0-98F3-D72E75C35B78}"/>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DB873DD0-2D82-41D1-9912-45DBF2530711}"/>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B9FE9E72-A149-4CA6-9CB0-90F99FA51103}"/>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58712679-8ED6-4DF9-BB7D-AF9032AF3A51}"/>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741FDC81-B336-4393-B4A1-6677BBC9C0E7}"/>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EE1F87A1-2265-4FB6-97F1-6A2173B44102}"/>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A4BA9019-F201-4D47-A4EB-F02124054A4A}"/>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63</xdr:row>
      <xdr:rowOff>106135</xdr:rowOff>
    </xdr:to>
    <xdr:cxnSp macro="">
      <xdr:nvCxnSpPr>
        <xdr:cNvPr id="171" name="直線コネクタ 170">
          <a:extLst>
            <a:ext uri="{FF2B5EF4-FFF2-40B4-BE49-F238E27FC236}">
              <a16:creationId xmlns:a16="http://schemas.microsoft.com/office/drawing/2014/main" id="{70336937-3854-40E6-8762-72E05EF2F05A}"/>
            </a:ext>
          </a:extLst>
        </xdr:cNvPr>
        <xdr:cNvCxnSpPr/>
      </xdr:nvCxnSpPr>
      <xdr:spPr>
        <a:xfrm flipV="1">
          <a:off x="4086225" y="9292046"/>
          <a:ext cx="0" cy="137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109962</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88A2AFEC-3969-4A15-8255-E3C23B4C5F7F}"/>
            </a:ext>
          </a:extLst>
        </xdr:cNvPr>
        <xdr:cNvSpPr txBox="1"/>
      </xdr:nvSpPr>
      <xdr:spPr>
        <a:xfrm>
          <a:off x="4124960" y="1067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106135</xdr:rowOff>
    </xdr:from>
    <xdr:to>
      <xdr:col>24</xdr:col>
      <xdr:colOff>152400</xdr:colOff>
      <xdr:row>63</xdr:row>
      <xdr:rowOff>106135</xdr:rowOff>
    </xdr:to>
    <xdr:cxnSp macro="">
      <xdr:nvCxnSpPr>
        <xdr:cNvPr id="173" name="直線コネクタ 172">
          <a:extLst>
            <a:ext uri="{FF2B5EF4-FFF2-40B4-BE49-F238E27FC236}">
              <a16:creationId xmlns:a16="http://schemas.microsoft.com/office/drawing/2014/main" id="{C7F992DF-65AE-49EB-9BFD-8E5CC4003882}"/>
            </a:ext>
          </a:extLst>
        </xdr:cNvPr>
        <xdr:cNvCxnSpPr/>
      </xdr:nvCxnSpPr>
      <xdr:spPr>
        <a:xfrm>
          <a:off x="4020820" y="106674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142EACDB-D7A4-4126-94FD-4CEAA0B4170D}"/>
            </a:ext>
          </a:extLst>
        </xdr:cNvPr>
        <xdr:cNvSpPr txBox="1"/>
      </xdr:nvSpPr>
      <xdr:spPr>
        <a:xfrm>
          <a:off x="4124960" y="90710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5" name="直線コネクタ 174">
          <a:extLst>
            <a:ext uri="{FF2B5EF4-FFF2-40B4-BE49-F238E27FC236}">
              <a16:creationId xmlns:a16="http://schemas.microsoft.com/office/drawing/2014/main" id="{27E5BE5E-17DB-4413-BE79-B22D5E9404E0}"/>
            </a:ext>
          </a:extLst>
        </xdr:cNvPr>
        <xdr:cNvCxnSpPr/>
      </xdr:nvCxnSpPr>
      <xdr:spPr>
        <a:xfrm>
          <a:off x="4020820" y="92920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22333</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EF7172AE-4432-48A1-9AEF-C0D43C6EE639}"/>
            </a:ext>
          </a:extLst>
        </xdr:cNvPr>
        <xdr:cNvSpPr txBox="1"/>
      </xdr:nvSpPr>
      <xdr:spPr>
        <a:xfrm>
          <a:off x="4124960" y="102483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43906</xdr:rowOff>
    </xdr:from>
    <xdr:to>
      <xdr:col>24</xdr:col>
      <xdr:colOff>114300</xdr:colOff>
      <xdr:row>61</xdr:row>
      <xdr:rowOff>145506</xdr:rowOff>
    </xdr:to>
    <xdr:sp macro="" textlink="">
      <xdr:nvSpPr>
        <xdr:cNvPr id="177" name="フローチャート: 判断 176">
          <a:extLst>
            <a:ext uri="{FF2B5EF4-FFF2-40B4-BE49-F238E27FC236}">
              <a16:creationId xmlns:a16="http://schemas.microsoft.com/office/drawing/2014/main" id="{B7175FC6-43E6-438C-BE1C-7E6B5A8CD96B}"/>
            </a:ext>
          </a:extLst>
        </xdr:cNvPr>
        <xdr:cNvSpPr/>
      </xdr:nvSpPr>
      <xdr:spPr>
        <a:xfrm>
          <a:off x="4036060" y="1026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143510</xdr:rowOff>
    </xdr:from>
    <xdr:to>
      <xdr:col>20</xdr:col>
      <xdr:colOff>38100</xdr:colOff>
      <xdr:row>61</xdr:row>
      <xdr:rowOff>73660</xdr:rowOff>
    </xdr:to>
    <xdr:sp macro="" textlink="">
      <xdr:nvSpPr>
        <xdr:cNvPr id="178" name="フローチャート: 判断 177">
          <a:extLst>
            <a:ext uri="{FF2B5EF4-FFF2-40B4-BE49-F238E27FC236}">
              <a16:creationId xmlns:a16="http://schemas.microsoft.com/office/drawing/2014/main" id="{F7EB8490-4C5B-4D6D-8BBA-EA488C14870F}"/>
            </a:ext>
          </a:extLst>
        </xdr:cNvPr>
        <xdr:cNvSpPr/>
      </xdr:nvSpPr>
      <xdr:spPr>
        <a:xfrm>
          <a:off x="3312160" y="102019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117384</xdr:rowOff>
    </xdr:from>
    <xdr:to>
      <xdr:col>15</xdr:col>
      <xdr:colOff>101600</xdr:colOff>
      <xdr:row>61</xdr:row>
      <xdr:rowOff>47534</xdr:rowOff>
    </xdr:to>
    <xdr:sp macro="" textlink="">
      <xdr:nvSpPr>
        <xdr:cNvPr id="179" name="フローチャート: 判断 178">
          <a:extLst>
            <a:ext uri="{FF2B5EF4-FFF2-40B4-BE49-F238E27FC236}">
              <a16:creationId xmlns:a16="http://schemas.microsoft.com/office/drawing/2014/main" id="{3D980EA9-6F03-4DC2-BD6D-4E2F2D03913B}"/>
            </a:ext>
          </a:extLst>
        </xdr:cNvPr>
        <xdr:cNvSpPr/>
      </xdr:nvSpPr>
      <xdr:spPr>
        <a:xfrm>
          <a:off x="2514600" y="101757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114119</xdr:rowOff>
    </xdr:from>
    <xdr:to>
      <xdr:col>10</xdr:col>
      <xdr:colOff>165100</xdr:colOff>
      <xdr:row>61</xdr:row>
      <xdr:rowOff>44269</xdr:rowOff>
    </xdr:to>
    <xdr:sp macro="" textlink="">
      <xdr:nvSpPr>
        <xdr:cNvPr id="180" name="フローチャート: 判断 179">
          <a:extLst>
            <a:ext uri="{FF2B5EF4-FFF2-40B4-BE49-F238E27FC236}">
              <a16:creationId xmlns:a16="http://schemas.microsoft.com/office/drawing/2014/main" id="{91115011-A8D7-48D0-9ACB-9F2C5D93BC1F}"/>
            </a:ext>
          </a:extLst>
        </xdr:cNvPr>
        <xdr:cNvSpPr/>
      </xdr:nvSpPr>
      <xdr:spPr>
        <a:xfrm>
          <a:off x="1739900" y="101725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1" name="フローチャート: 判断 180">
          <a:extLst>
            <a:ext uri="{FF2B5EF4-FFF2-40B4-BE49-F238E27FC236}">
              <a16:creationId xmlns:a16="http://schemas.microsoft.com/office/drawing/2014/main" id="{1EF0F035-BA2F-46B2-B854-2428F4468A78}"/>
            </a:ext>
          </a:extLst>
        </xdr:cNvPr>
        <xdr:cNvSpPr/>
      </xdr:nvSpPr>
      <xdr:spPr>
        <a:xfrm>
          <a:off x="965200" y="101398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213A2634-7E91-4265-989D-C93C24C010B8}"/>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109F8ACD-6E4E-4668-B9B2-36100B05CB8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3ED01A4-B616-4456-918B-1C996A430B1B}"/>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C728F50-7E8F-4008-B144-DDD5AF53B7DC}"/>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0446562-4857-4640-8D75-5249982B593F}"/>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21046</xdr:rowOff>
    </xdr:from>
    <xdr:to>
      <xdr:col>24</xdr:col>
      <xdr:colOff>114300</xdr:colOff>
      <xdr:row>55</xdr:row>
      <xdr:rowOff>122646</xdr:rowOff>
    </xdr:to>
    <xdr:sp macro="" textlink="">
      <xdr:nvSpPr>
        <xdr:cNvPr id="187" name="楕円 186">
          <a:extLst>
            <a:ext uri="{FF2B5EF4-FFF2-40B4-BE49-F238E27FC236}">
              <a16:creationId xmlns:a16="http://schemas.microsoft.com/office/drawing/2014/main" id="{BC42A692-F7F7-489B-BB59-49E58CC9467A}"/>
            </a:ext>
          </a:extLst>
        </xdr:cNvPr>
        <xdr:cNvSpPr/>
      </xdr:nvSpPr>
      <xdr:spPr>
        <a:xfrm>
          <a:off x="4036060" y="924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145523</xdr:rowOff>
    </xdr:from>
    <xdr:ext cx="340478" cy="259045"/>
    <xdr:sp macro="" textlink="">
      <xdr:nvSpPr>
        <xdr:cNvPr id="188" name="【橋りょう・トンネル】&#10;有形固定資産減価償却率該当値テキスト">
          <a:extLst>
            <a:ext uri="{FF2B5EF4-FFF2-40B4-BE49-F238E27FC236}">
              <a16:creationId xmlns:a16="http://schemas.microsoft.com/office/drawing/2014/main" id="{B0B89C49-3D78-4815-A817-17119AAF6897}"/>
            </a:ext>
          </a:extLst>
        </xdr:cNvPr>
        <xdr:cNvSpPr txBox="1"/>
      </xdr:nvSpPr>
      <xdr:spPr>
        <a:xfrm>
          <a:off x="4124960" y="91980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6350</xdr:rowOff>
    </xdr:from>
    <xdr:to>
      <xdr:col>20</xdr:col>
      <xdr:colOff>38100</xdr:colOff>
      <xdr:row>55</xdr:row>
      <xdr:rowOff>107950</xdr:rowOff>
    </xdr:to>
    <xdr:sp macro="" textlink="">
      <xdr:nvSpPr>
        <xdr:cNvPr id="189" name="楕円 188">
          <a:extLst>
            <a:ext uri="{FF2B5EF4-FFF2-40B4-BE49-F238E27FC236}">
              <a16:creationId xmlns:a16="http://schemas.microsoft.com/office/drawing/2014/main" id="{B9274F59-0DD9-48A3-A9B2-49DFF5DF4DFE}"/>
            </a:ext>
          </a:extLst>
        </xdr:cNvPr>
        <xdr:cNvSpPr/>
      </xdr:nvSpPr>
      <xdr:spPr>
        <a:xfrm>
          <a:off x="3312160" y="92265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57150</xdr:rowOff>
    </xdr:from>
    <xdr:to>
      <xdr:col>24</xdr:col>
      <xdr:colOff>63500</xdr:colOff>
      <xdr:row>55</xdr:row>
      <xdr:rowOff>71846</xdr:rowOff>
    </xdr:to>
    <xdr:cxnSp macro="">
      <xdr:nvCxnSpPr>
        <xdr:cNvPr id="190" name="直線コネクタ 189">
          <a:extLst>
            <a:ext uri="{FF2B5EF4-FFF2-40B4-BE49-F238E27FC236}">
              <a16:creationId xmlns:a16="http://schemas.microsoft.com/office/drawing/2014/main" id="{9A25C130-EEB6-4BD1-B2C4-FE271EB24CB0}"/>
            </a:ext>
          </a:extLst>
        </xdr:cNvPr>
        <xdr:cNvCxnSpPr/>
      </xdr:nvCxnSpPr>
      <xdr:spPr>
        <a:xfrm>
          <a:off x="3355340" y="9277350"/>
          <a:ext cx="73152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27577</xdr:rowOff>
    </xdr:from>
    <xdr:to>
      <xdr:col>15</xdr:col>
      <xdr:colOff>101600</xdr:colOff>
      <xdr:row>55</xdr:row>
      <xdr:rowOff>129177</xdr:rowOff>
    </xdr:to>
    <xdr:sp macro="" textlink="">
      <xdr:nvSpPr>
        <xdr:cNvPr id="191" name="楕円 190">
          <a:extLst>
            <a:ext uri="{FF2B5EF4-FFF2-40B4-BE49-F238E27FC236}">
              <a16:creationId xmlns:a16="http://schemas.microsoft.com/office/drawing/2014/main" id="{A9FEEF0A-6229-4644-81B9-107A8A8AB7CA}"/>
            </a:ext>
          </a:extLst>
        </xdr:cNvPr>
        <xdr:cNvSpPr/>
      </xdr:nvSpPr>
      <xdr:spPr>
        <a:xfrm>
          <a:off x="2514600" y="924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57150</xdr:rowOff>
    </xdr:from>
    <xdr:to>
      <xdr:col>19</xdr:col>
      <xdr:colOff>177800</xdr:colOff>
      <xdr:row>55</xdr:row>
      <xdr:rowOff>78377</xdr:rowOff>
    </xdr:to>
    <xdr:cxnSp macro="">
      <xdr:nvCxnSpPr>
        <xdr:cNvPr id="192" name="直線コネクタ 191">
          <a:extLst>
            <a:ext uri="{FF2B5EF4-FFF2-40B4-BE49-F238E27FC236}">
              <a16:creationId xmlns:a16="http://schemas.microsoft.com/office/drawing/2014/main" id="{BB2EABA1-81C5-41C9-BB03-C16B068EC21D}"/>
            </a:ext>
          </a:extLst>
        </xdr:cNvPr>
        <xdr:cNvCxnSpPr/>
      </xdr:nvCxnSpPr>
      <xdr:spPr>
        <a:xfrm flipV="1">
          <a:off x="2565400" y="9277350"/>
          <a:ext cx="78994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171269</xdr:rowOff>
    </xdr:from>
    <xdr:to>
      <xdr:col>10</xdr:col>
      <xdr:colOff>165100</xdr:colOff>
      <xdr:row>55</xdr:row>
      <xdr:rowOff>101419</xdr:rowOff>
    </xdr:to>
    <xdr:sp macro="" textlink="">
      <xdr:nvSpPr>
        <xdr:cNvPr id="193" name="楕円 192">
          <a:extLst>
            <a:ext uri="{FF2B5EF4-FFF2-40B4-BE49-F238E27FC236}">
              <a16:creationId xmlns:a16="http://schemas.microsoft.com/office/drawing/2014/main" id="{AB083316-EA2C-4CF1-8B22-169A1B483948}"/>
            </a:ext>
          </a:extLst>
        </xdr:cNvPr>
        <xdr:cNvSpPr/>
      </xdr:nvSpPr>
      <xdr:spPr>
        <a:xfrm>
          <a:off x="1739900" y="92238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50619</xdr:rowOff>
    </xdr:from>
    <xdr:to>
      <xdr:col>15</xdr:col>
      <xdr:colOff>50800</xdr:colOff>
      <xdr:row>55</xdr:row>
      <xdr:rowOff>78377</xdr:rowOff>
    </xdr:to>
    <xdr:cxnSp macro="">
      <xdr:nvCxnSpPr>
        <xdr:cNvPr id="194" name="直線コネクタ 193">
          <a:extLst>
            <a:ext uri="{FF2B5EF4-FFF2-40B4-BE49-F238E27FC236}">
              <a16:creationId xmlns:a16="http://schemas.microsoft.com/office/drawing/2014/main" id="{FE390249-D2FE-4A64-BDD8-76CF426CC88B}"/>
            </a:ext>
          </a:extLst>
        </xdr:cNvPr>
        <xdr:cNvCxnSpPr/>
      </xdr:nvCxnSpPr>
      <xdr:spPr>
        <a:xfrm>
          <a:off x="1790700" y="9270819"/>
          <a:ext cx="7747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54</xdr:row>
      <xdr:rowOff>161472</xdr:rowOff>
    </xdr:from>
    <xdr:to>
      <xdr:col>6</xdr:col>
      <xdr:colOff>38100</xdr:colOff>
      <xdr:row>55</xdr:row>
      <xdr:rowOff>91622</xdr:rowOff>
    </xdr:to>
    <xdr:sp macro="" textlink="">
      <xdr:nvSpPr>
        <xdr:cNvPr id="195" name="楕円 194">
          <a:extLst>
            <a:ext uri="{FF2B5EF4-FFF2-40B4-BE49-F238E27FC236}">
              <a16:creationId xmlns:a16="http://schemas.microsoft.com/office/drawing/2014/main" id="{883C2E6C-3335-42CA-A7BB-A6287FD80238}"/>
            </a:ext>
          </a:extLst>
        </xdr:cNvPr>
        <xdr:cNvSpPr/>
      </xdr:nvSpPr>
      <xdr:spPr>
        <a:xfrm>
          <a:off x="965200" y="92140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40822</xdr:rowOff>
    </xdr:from>
    <xdr:to>
      <xdr:col>10</xdr:col>
      <xdr:colOff>114300</xdr:colOff>
      <xdr:row>55</xdr:row>
      <xdr:rowOff>50619</xdr:rowOff>
    </xdr:to>
    <xdr:cxnSp macro="">
      <xdr:nvCxnSpPr>
        <xdr:cNvPr id="196" name="直線コネクタ 195">
          <a:extLst>
            <a:ext uri="{FF2B5EF4-FFF2-40B4-BE49-F238E27FC236}">
              <a16:creationId xmlns:a16="http://schemas.microsoft.com/office/drawing/2014/main" id="{48E38E06-006E-4F4A-9523-E5A7F4A499AF}"/>
            </a:ext>
          </a:extLst>
        </xdr:cNvPr>
        <xdr:cNvCxnSpPr/>
      </xdr:nvCxnSpPr>
      <xdr:spPr>
        <a:xfrm>
          <a:off x="1008380" y="9261022"/>
          <a:ext cx="78232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64787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479946FB-704B-4877-92D7-0AB477318694}"/>
            </a:ext>
          </a:extLst>
        </xdr:cNvPr>
        <xdr:cNvSpPr txBox="1"/>
      </xdr:nvSpPr>
      <xdr:spPr>
        <a:xfrm>
          <a:off x="317056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38661</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5C1DC26-8448-4143-B9C0-5576C592174C}"/>
            </a:ext>
          </a:extLst>
        </xdr:cNvPr>
        <xdr:cNvSpPr txBox="1"/>
      </xdr:nvSpPr>
      <xdr:spPr>
        <a:xfrm>
          <a:off x="2385704" y="1026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35396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4E81C9AD-C6F7-4617-A052-5C792E3CCA14}"/>
            </a:ext>
          </a:extLst>
        </xdr:cNvPr>
        <xdr:cNvSpPr txBox="1"/>
      </xdr:nvSpPr>
      <xdr:spPr>
        <a:xfrm>
          <a:off x="1611004" y="10261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2739</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6461CDA0-7458-4371-8CAA-29E522ED51A9}"/>
            </a:ext>
          </a:extLst>
        </xdr:cNvPr>
        <xdr:cNvSpPr txBox="1"/>
      </xdr:nvSpPr>
      <xdr:spPr>
        <a:xfrm>
          <a:off x="836304" y="1022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53</xdr:row>
      <xdr:rowOff>124477</xdr:rowOff>
    </xdr:from>
    <xdr:ext cx="340478" cy="259045"/>
    <xdr:sp macro="" textlink="">
      <xdr:nvSpPr>
        <xdr:cNvPr id="201" name="n_1mainValue【橋りょう・トンネル】&#10;有形固定資産減価償却率">
          <a:extLst>
            <a:ext uri="{FF2B5EF4-FFF2-40B4-BE49-F238E27FC236}">
              <a16:creationId xmlns:a16="http://schemas.microsoft.com/office/drawing/2014/main" id="{5F8CC3C7-C4FC-4CB4-BC60-A8FBBC94B496}"/>
            </a:ext>
          </a:extLst>
        </xdr:cNvPr>
        <xdr:cNvSpPr txBox="1"/>
      </xdr:nvSpPr>
      <xdr:spPr>
        <a:xfrm>
          <a:off x="3187641" y="90093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53</xdr:row>
      <xdr:rowOff>145704</xdr:rowOff>
    </xdr:from>
    <xdr:ext cx="340478" cy="259045"/>
    <xdr:sp macro="" textlink="">
      <xdr:nvSpPr>
        <xdr:cNvPr id="202" name="n_2mainValue【橋りょう・トンネル】&#10;有形固定資産減価償却率">
          <a:extLst>
            <a:ext uri="{FF2B5EF4-FFF2-40B4-BE49-F238E27FC236}">
              <a16:creationId xmlns:a16="http://schemas.microsoft.com/office/drawing/2014/main" id="{F5C74B67-74A1-4732-AC71-30C92BDE554A}"/>
            </a:ext>
          </a:extLst>
        </xdr:cNvPr>
        <xdr:cNvSpPr txBox="1"/>
      </xdr:nvSpPr>
      <xdr:spPr>
        <a:xfrm>
          <a:off x="2418021" y="90306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53</xdr:row>
      <xdr:rowOff>117946</xdr:rowOff>
    </xdr:from>
    <xdr:ext cx="340478" cy="259045"/>
    <xdr:sp macro="" textlink="">
      <xdr:nvSpPr>
        <xdr:cNvPr id="203" name="n_3mainValue【橋りょう・トンネル】&#10;有形固定資産減価償却率">
          <a:extLst>
            <a:ext uri="{FF2B5EF4-FFF2-40B4-BE49-F238E27FC236}">
              <a16:creationId xmlns:a16="http://schemas.microsoft.com/office/drawing/2014/main" id="{7050D4DB-E3F6-4538-A402-7B352B04C474}"/>
            </a:ext>
          </a:extLst>
        </xdr:cNvPr>
        <xdr:cNvSpPr txBox="1"/>
      </xdr:nvSpPr>
      <xdr:spPr>
        <a:xfrm>
          <a:off x="1643321" y="90028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53</xdr:row>
      <xdr:rowOff>108149</xdr:rowOff>
    </xdr:from>
    <xdr:ext cx="340478" cy="259045"/>
    <xdr:sp macro="" textlink="">
      <xdr:nvSpPr>
        <xdr:cNvPr id="204" name="n_4mainValue【橋りょう・トンネル】&#10;有形固定資産減価償却率">
          <a:extLst>
            <a:ext uri="{FF2B5EF4-FFF2-40B4-BE49-F238E27FC236}">
              <a16:creationId xmlns:a16="http://schemas.microsoft.com/office/drawing/2014/main" id="{7B0F2736-9105-4BF5-8E04-3C0D527925A2}"/>
            </a:ext>
          </a:extLst>
        </xdr:cNvPr>
        <xdr:cNvSpPr txBox="1"/>
      </xdr:nvSpPr>
      <xdr:spPr>
        <a:xfrm>
          <a:off x="845761" y="89930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6F4E7784-71E9-4AAF-8BAB-DE8BCDCC2A8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20C2FBCE-A65E-467B-965C-4690ADEF895B}"/>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3C4CEAC-8522-4D5D-AFCD-3D29EA215576}"/>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155A8AB8-0A78-4D4C-BFE1-060CBC1283B7}"/>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B938C26C-B4FE-48D8-86B5-89FB03468C63}"/>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C0E3F719-DFB8-4ECE-A161-813F4BD54097}"/>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BC2F7BFD-2FF6-40A4-BAE5-94F5836A33DD}"/>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8F43A9F7-1758-48E5-AC7D-77B8F13101DE}"/>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539CC643-2046-496A-B63E-CCE130932386}"/>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6E14CEB1-05DE-4193-B30F-A762E24CEEF1}"/>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E3FB7EEA-AC8C-4F25-9997-D3856EC7D7E6}"/>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C7171963-36B2-4992-99DB-9AEF1F7615EC}"/>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CBB568C7-4FDA-4BD6-90AE-7EED86772B38}"/>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43F2F632-DF4C-43D8-B6A9-F663F54A713D}"/>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43270A7C-022A-486F-A0BC-C0CB04BF138A}"/>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234B86D7-1DA1-4B30-8991-7546993B6A98}"/>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D0F80922-68A8-4DA3-B916-F00566E95C57}"/>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2EA9754C-CDD8-4B67-9041-8982CC94E403}"/>
            </a:ext>
          </a:extLst>
        </xdr:cNvPr>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22819BE3-7332-46B6-88F0-84D74D6FDC12}"/>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a:extLst>
            <a:ext uri="{FF2B5EF4-FFF2-40B4-BE49-F238E27FC236}">
              <a16:creationId xmlns:a16="http://schemas.microsoft.com/office/drawing/2014/main" id="{585AD380-F5B0-4840-8B17-EE974DA6DCDC}"/>
            </a:ext>
          </a:extLst>
        </xdr:cNvPr>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168AF80A-FADF-4DFB-A2FE-CB815278633A}"/>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AC305D7C-6231-4087-886A-561BE68C2E56}"/>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3F2973CD-0EF9-4E05-A793-8B7C609E7296}"/>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13495</xdr:rowOff>
    </xdr:from>
    <xdr:to>
      <xdr:col>54</xdr:col>
      <xdr:colOff>189865</xdr:colOff>
      <xdr:row>64</xdr:row>
      <xdr:rowOff>61196</xdr:rowOff>
    </xdr:to>
    <xdr:cxnSp macro="">
      <xdr:nvCxnSpPr>
        <xdr:cNvPr id="228" name="直線コネクタ 227">
          <a:extLst>
            <a:ext uri="{FF2B5EF4-FFF2-40B4-BE49-F238E27FC236}">
              <a16:creationId xmlns:a16="http://schemas.microsoft.com/office/drawing/2014/main" id="{BF4B4A80-4716-41A4-B847-AFB8870FCDFB}"/>
            </a:ext>
          </a:extLst>
        </xdr:cNvPr>
        <xdr:cNvCxnSpPr/>
      </xdr:nvCxnSpPr>
      <xdr:spPr>
        <a:xfrm flipV="1">
          <a:off x="9219565" y="9568975"/>
          <a:ext cx="0" cy="1221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65023</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E7B6E5D7-EB7B-4CAC-B986-4C8C96A2ABA4}"/>
            </a:ext>
          </a:extLst>
        </xdr:cNvPr>
        <xdr:cNvSpPr txBox="1"/>
      </xdr:nvSpPr>
      <xdr:spPr>
        <a:xfrm>
          <a:off x="9258300" y="1079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61196</xdr:rowOff>
    </xdr:from>
    <xdr:to>
      <xdr:col>55</xdr:col>
      <xdr:colOff>88900</xdr:colOff>
      <xdr:row>64</xdr:row>
      <xdr:rowOff>61196</xdr:rowOff>
    </xdr:to>
    <xdr:cxnSp macro="">
      <xdr:nvCxnSpPr>
        <xdr:cNvPr id="230" name="直線コネクタ 229">
          <a:extLst>
            <a:ext uri="{FF2B5EF4-FFF2-40B4-BE49-F238E27FC236}">
              <a16:creationId xmlns:a16="http://schemas.microsoft.com/office/drawing/2014/main" id="{081A4C7C-07CB-4FAE-BAEC-923511932697}"/>
            </a:ext>
          </a:extLst>
        </xdr:cNvPr>
        <xdr:cNvCxnSpPr/>
      </xdr:nvCxnSpPr>
      <xdr:spPr>
        <a:xfrm>
          <a:off x="9154160" y="107901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131622</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7FD4A701-B02C-4218-8931-145B728D3CC1}"/>
            </a:ext>
          </a:extLst>
        </xdr:cNvPr>
        <xdr:cNvSpPr txBox="1"/>
      </xdr:nvSpPr>
      <xdr:spPr>
        <a:xfrm>
          <a:off x="9258300" y="935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13495</xdr:rowOff>
    </xdr:from>
    <xdr:to>
      <xdr:col>55</xdr:col>
      <xdr:colOff>88900</xdr:colOff>
      <xdr:row>57</xdr:row>
      <xdr:rowOff>13495</xdr:rowOff>
    </xdr:to>
    <xdr:cxnSp macro="">
      <xdr:nvCxnSpPr>
        <xdr:cNvPr id="232" name="直線コネクタ 231">
          <a:extLst>
            <a:ext uri="{FF2B5EF4-FFF2-40B4-BE49-F238E27FC236}">
              <a16:creationId xmlns:a16="http://schemas.microsoft.com/office/drawing/2014/main" id="{73221E2C-7C38-47BF-B25B-49620A70E34D}"/>
            </a:ext>
          </a:extLst>
        </xdr:cNvPr>
        <xdr:cNvCxnSpPr/>
      </xdr:nvCxnSpPr>
      <xdr:spPr>
        <a:xfrm>
          <a:off x="9154160" y="95689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71122</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95F365E7-1B20-4FF5-8FDD-DEE93AC9A89E}"/>
            </a:ext>
          </a:extLst>
        </xdr:cNvPr>
        <xdr:cNvSpPr txBox="1"/>
      </xdr:nvSpPr>
      <xdr:spPr>
        <a:xfrm>
          <a:off x="9258300" y="101295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48245</xdr:rowOff>
    </xdr:from>
    <xdr:to>
      <xdr:col>55</xdr:col>
      <xdr:colOff>50800</xdr:colOff>
      <xdr:row>61</xdr:row>
      <xdr:rowOff>149845</xdr:rowOff>
    </xdr:to>
    <xdr:sp macro="" textlink="">
      <xdr:nvSpPr>
        <xdr:cNvPr id="234" name="フローチャート: 判断 233">
          <a:extLst>
            <a:ext uri="{FF2B5EF4-FFF2-40B4-BE49-F238E27FC236}">
              <a16:creationId xmlns:a16="http://schemas.microsoft.com/office/drawing/2014/main" id="{FA548352-D28D-452E-9DCE-FB97F3216515}"/>
            </a:ext>
          </a:extLst>
        </xdr:cNvPr>
        <xdr:cNvSpPr/>
      </xdr:nvSpPr>
      <xdr:spPr>
        <a:xfrm>
          <a:off x="9192260" y="102742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37864</xdr:rowOff>
    </xdr:from>
    <xdr:to>
      <xdr:col>50</xdr:col>
      <xdr:colOff>165100</xdr:colOff>
      <xdr:row>61</xdr:row>
      <xdr:rowOff>139464</xdr:rowOff>
    </xdr:to>
    <xdr:sp macro="" textlink="">
      <xdr:nvSpPr>
        <xdr:cNvPr id="235" name="フローチャート: 判断 234">
          <a:extLst>
            <a:ext uri="{FF2B5EF4-FFF2-40B4-BE49-F238E27FC236}">
              <a16:creationId xmlns:a16="http://schemas.microsoft.com/office/drawing/2014/main" id="{C5BCEAA7-5ACD-4925-BEF0-BCDCCD5566F2}"/>
            </a:ext>
          </a:extLst>
        </xdr:cNvPr>
        <xdr:cNvSpPr/>
      </xdr:nvSpPr>
      <xdr:spPr>
        <a:xfrm>
          <a:off x="8445500" y="1026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49003</xdr:rowOff>
    </xdr:from>
    <xdr:to>
      <xdr:col>46</xdr:col>
      <xdr:colOff>38100</xdr:colOff>
      <xdr:row>61</xdr:row>
      <xdr:rowOff>150603</xdr:rowOff>
    </xdr:to>
    <xdr:sp macro="" textlink="">
      <xdr:nvSpPr>
        <xdr:cNvPr id="236" name="フローチャート: 判断 235">
          <a:extLst>
            <a:ext uri="{FF2B5EF4-FFF2-40B4-BE49-F238E27FC236}">
              <a16:creationId xmlns:a16="http://schemas.microsoft.com/office/drawing/2014/main" id="{565AD56C-863F-41CB-87FC-3E21B62A3F59}"/>
            </a:ext>
          </a:extLst>
        </xdr:cNvPr>
        <xdr:cNvSpPr/>
      </xdr:nvSpPr>
      <xdr:spPr>
        <a:xfrm>
          <a:off x="7670800" y="1027504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80235</xdr:rowOff>
    </xdr:from>
    <xdr:to>
      <xdr:col>41</xdr:col>
      <xdr:colOff>101600</xdr:colOff>
      <xdr:row>62</xdr:row>
      <xdr:rowOff>10385</xdr:rowOff>
    </xdr:to>
    <xdr:sp macro="" textlink="">
      <xdr:nvSpPr>
        <xdr:cNvPr id="237" name="フローチャート: 判断 236">
          <a:extLst>
            <a:ext uri="{FF2B5EF4-FFF2-40B4-BE49-F238E27FC236}">
              <a16:creationId xmlns:a16="http://schemas.microsoft.com/office/drawing/2014/main" id="{4E602E88-4182-482C-8E62-C08D935C7B7B}"/>
            </a:ext>
          </a:extLst>
        </xdr:cNvPr>
        <xdr:cNvSpPr/>
      </xdr:nvSpPr>
      <xdr:spPr>
        <a:xfrm>
          <a:off x="6873240" y="103062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67811</xdr:rowOff>
    </xdr:from>
    <xdr:to>
      <xdr:col>36</xdr:col>
      <xdr:colOff>165100</xdr:colOff>
      <xdr:row>61</xdr:row>
      <xdr:rowOff>169411</xdr:rowOff>
    </xdr:to>
    <xdr:sp macro="" textlink="">
      <xdr:nvSpPr>
        <xdr:cNvPr id="238" name="フローチャート: 判断 237">
          <a:extLst>
            <a:ext uri="{FF2B5EF4-FFF2-40B4-BE49-F238E27FC236}">
              <a16:creationId xmlns:a16="http://schemas.microsoft.com/office/drawing/2014/main" id="{54532965-D9D4-414B-B60A-4270C7FFC92C}"/>
            </a:ext>
          </a:extLst>
        </xdr:cNvPr>
        <xdr:cNvSpPr/>
      </xdr:nvSpPr>
      <xdr:spPr>
        <a:xfrm>
          <a:off x="6098540" y="1029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BB241ED9-4D6D-4CE5-BD2E-A3124A1A1464}"/>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20E886C5-E62B-40C6-8DCB-193A889B5F53}"/>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67741DA8-7FC1-4465-9CCD-E41710FE11FB}"/>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86DB9E86-0874-4F5D-8220-8326857B8F58}"/>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882EAB1-7233-4D0A-9A30-62736BA8C0B8}"/>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10396</xdr:rowOff>
    </xdr:from>
    <xdr:to>
      <xdr:col>55</xdr:col>
      <xdr:colOff>50800</xdr:colOff>
      <xdr:row>64</xdr:row>
      <xdr:rowOff>111996</xdr:rowOff>
    </xdr:to>
    <xdr:sp macro="" textlink="">
      <xdr:nvSpPr>
        <xdr:cNvPr id="244" name="楕円 243">
          <a:extLst>
            <a:ext uri="{FF2B5EF4-FFF2-40B4-BE49-F238E27FC236}">
              <a16:creationId xmlns:a16="http://schemas.microsoft.com/office/drawing/2014/main" id="{65124843-801B-4E4C-B04B-0F04669FD211}"/>
            </a:ext>
          </a:extLst>
        </xdr:cNvPr>
        <xdr:cNvSpPr/>
      </xdr:nvSpPr>
      <xdr:spPr>
        <a:xfrm>
          <a:off x="9192260" y="107393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96773</xdr:rowOff>
    </xdr:from>
    <xdr:ext cx="469744" cy="259045"/>
    <xdr:sp macro="" textlink="">
      <xdr:nvSpPr>
        <xdr:cNvPr id="245" name="【橋りょう・トンネル】&#10;一人当たり有形固定資産（償却資産）額該当値テキスト">
          <a:extLst>
            <a:ext uri="{FF2B5EF4-FFF2-40B4-BE49-F238E27FC236}">
              <a16:creationId xmlns:a16="http://schemas.microsoft.com/office/drawing/2014/main" id="{6A2C1259-1DEE-4D8F-B62A-CC5B6341CAAE}"/>
            </a:ext>
          </a:extLst>
        </xdr:cNvPr>
        <xdr:cNvSpPr txBox="1"/>
      </xdr:nvSpPr>
      <xdr:spPr>
        <a:xfrm>
          <a:off x="9258300" y="1065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15363</xdr:rowOff>
    </xdr:from>
    <xdr:to>
      <xdr:col>50</xdr:col>
      <xdr:colOff>165100</xdr:colOff>
      <xdr:row>64</xdr:row>
      <xdr:rowOff>116963</xdr:rowOff>
    </xdr:to>
    <xdr:sp macro="" textlink="">
      <xdr:nvSpPr>
        <xdr:cNvPr id="246" name="楕円 245">
          <a:extLst>
            <a:ext uri="{FF2B5EF4-FFF2-40B4-BE49-F238E27FC236}">
              <a16:creationId xmlns:a16="http://schemas.microsoft.com/office/drawing/2014/main" id="{62A2E5D7-C5D7-4E61-B50B-5D19D6A49B08}"/>
            </a:ext>
          </a:extLst>
        </xdr:cNvPr>
        <xdr:cNvSpPr/>
      </xdr:nvSpPr>
      <xdr:spPr>
        <a:xfrm>
          <a:off x="8445500" y="1074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61196</xdr:rowOff>
    </xdr:from>
    <xdr:to>
      <xdr:col>55</xdr:col>
      <xdr:colOff>0</xdr:colOff>
      <xdr:row>64</xdr:row>
      <xdr:rowOff>66163</xdr:rowOff>
    </xdr:to>
    <xdr:cxnSp macro="">
      <xdr:nvCxnSpPr>
        <xdr:cNvPr id="247" name="直線コネクタ 246">
          <a:extLst>
            <a:ext uri="{FF2B5EF4-FFF2-40B4-BE49-F238E27FC236}">
              <a16:creationId xmlns:a16="http://schemas.microsoft.com/office/drawing/2014/main" id="{2ADA70DA-DE3B-4E5E-BC70-42B4A36AF95E}"/>
            </a:ext>
          </a:extLst>
        </xdr:cNvPr>
        <xdr:cNvCxnSpPr/>
      </xdr:nvCxnSpPr>
      <xdr:spPr>
        <a:xfrm flipV="1">
          <a:off x="8496300" y="10790156"/>
          <a:ext cx="723900" cy="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22849</xdr:rowOff>
    </xdr:from>
    <xdr:to>
      <xdr:col>46</xdr:col>
      <xdr:colOff>38100</xdr:colOff>
      <xdr:row>64</xdr:row>
      <xdr:rowOff>124449</xdr:rowOff>
    </xdr:to>
    <xdr:sp macro="" textlink="">
      <xdr:nvSpPr>
        <xdr:cNvPr id="248" name="楕円 247">
          <a:extLst>
            <a:ext uri="{FF2B5EF4-FFF2-40B4-BE49-F238E27FC236}">
              <a16:creationId xmlns:a16="http://schemas.microsoft.com/office/drawing/2014/main" id="{029C82DC-F6C7-466E-B7E7-07263227DDAA}"/>
            </a:ext>
          </a:extLst>
        </xdr:cNvPr>
        <xdr:cNvSpPr/>
      </xdr:nvSpPr>
      <xdr:spPr>
        <a:xfrm>
          <a:off x="7670800" y="107518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66163</xdr:rowOff>
    </xdr:from>
    <xdr:to>
      <xdr:col>50</xdr:col>
      <xdr:colOff>114300</xdr:colOff>
      <xdr:row>64</xdr:row>
      <xdr:rowOff>73649</xdr:rowOff>
    </xdr:to>
    <xdr:cxnSp macro="">
      <xdr:nvCxnSpPr>
        <xdr:cNvPr id="249" name="直線コネクタ 248">
          <a:extLst>
            <a:ext uri="{FF2B5EF4-FFF2-40B4-BE49-F238E27FC236}">
              <a16:creationId xmlns:a16="http://schemas.microsoft.com/office/drawing/2014/main" id="{D0A4714F-9F1E-4033-9A56-300EA909E19F}"/>
            </a:ext>
          </a:extLst>
        </xdr:cNvPr>
        <xdr:cNvCxnSpPr/>
      </xdr:nvCxnSpPr>
      <xdr:spPr>
        <a:xfrm flipV="1">
          <a:off x="7713980" y="10795123"/>
          <a:ext cx="782320" cy="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22876</xdr:rowOff>
    </xdr:from>
    <xdr:to>
      <xdr:col>41</xdr:col>
      <xdr:colOff>101600</xdr:colOff>
      <xdr:row>64</xdr:row>
      <xdr:rowOff>124476</xdr:rowOff>
    </xdr:to>
    <xdr:sp macro="" textlink="">
      <xdr:nvSpPr>
        <xdr:cNvPr id="250" name="楕円 249">
          <a:extLst>
            <a:ext uri="{FF2B5EF4-FFF2-40B4-BE49-F238E27FC236}">
              <a16:creationId xmlns:a16="http://schemas.microsoft.com/office/drawing/2014/main" id="{17AE1F7D-2F45-4E05-8E0D-657FD9E40C5C}"/>
            </a:ext>
          </a:extLst>
        </xdr:cNvPr>
        <xdr:cNvSpPr/>
      </xdr:nvSpPr>
      <xdr:spPr>
        <a:xfrm>
          <a:off x="6873240" y="1075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73649</xdr:rowOff>
    </xdr:from>
    <xdr:to>
      <xdr:col>45</xdr:col>
      <xdr:colOff>177800</xdr:colOff>
      <xdr:row>64</xdr:row>
      <xdr:rowOff>73676</xdr:rowOff>
    </xdr:to>
    <xdr:cxnSp macro="">
      <xdr:nvCxnSpPr>
        <xdr:cNvPr id="251" name="直線コネクタ 250">
          <a:extLst>
            <a:ext uri="{FF2B5EF4-FFF2-40B4-BE49-F238E27FC236}">
              <a16:creationId xmlns:a16="http://schemas.microsoft.com/office/drawing/2014/main" id="{272A3DE4-36D5-4EC9-9FE4-80B1078CE74A}"/>
            </a:ext>
          </a:extLst>
        </xdr:cNvPr>
        <xdr:cNvCxnSpPr/>
      </xdr:nvCxnSpPr>
      <xdr:spPr>
        <a:xfrm flipV="1">
          <a:off x="6924040" y="10802609"/>
          <a:ext cx="78994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24492</xdr:rowOff>
    </xdr:from>
    <xdr:to>
      <xdr:col>36</xdr:col>
      <xdr:colOff>165100</xdr:colOff>
      <xdr:row>64</xdr:row>
      <xdr:rowOff>126092</xdr:rowOff>
    </xdr:to>
    <xdr:sp macro="" textlink="">
      <xdr:nvSpPr>
        <xdr:cNvPr id="252" name="楕円 251">
          <a:extLst>
            <a:ext uri="{FF2B5EF4-FFF2-40B4-BE49-F238E27FC236}">
              <a16:creationId xmlns:a16="http://schemas.microsoft.com/office/drawing/2014/main" id="{720FCA73-8F17-4EB8-9735-9474F47C0B01}"/>
            </a:ext>
          </a:extLst>
        </xdr:cNvPr>
        <xdr:cNvSpPr/>
      </xdr:nvSpPr>
      <xdr:spPr>
        <a:xfrm>
          <a:off x="6098540" y="1075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73676</xdr:rowOff>
    </xdr:from>
    <xdr:to>
      <xdr:col>41</xdr:col>
      <xdr:colOff>50800</xdr:colOff>
      <xdr:row>64</xdr:row>
      <xdr:rowOff>75292</xdr:rowOff>
    </xdr:to>
    <xdr:cxnSp macro="">
      <xdr:nvCxnSpPr>
        <xdr:cNvPr id="253" name="直線コネクタ 252">
          <a:extLst>
            <a:ext uri="{FF2B5EF4-FFF2-40B4-BE49-F238E27FC236}">
              <a16:creationId xmlns:a16="http://schemas.microsoft.com/office/drawing/2014/main" id="{5FF01BEF-A136-4BDE-A5E5-5BC528600874}"/>
            </a:ext>
          </a:extLst>
        </xdr:cNvPr>
        <xdr:cNvCxnSpPr/>
      </xdr:nvCxnSpPr>
      <xdr:spPr>
        <a:xfrm flipV="1">
          <a:off x="6149340" y="10802636"/>
          <a:ext cx="774700" cy="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155991</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E7986A33-A51F-4BBA-BE76-3625670A47C4}"/>
            </a:ext>
          </a:extLst>
        </xdr:cNvPr>
        <xdr:cNvSpPr txBox="1"/>
      </xdr:nvSpPr>
      <xdr:spPr>
        <a:xfrm>
          <a:off x="8214575" y="1004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167130</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641849A5-341B-4A52-87EF-AE66BD0B866F}"/>
            </a:ext>
          </a:extLst>
        </xdr:cNvPr>
        <xdr:cNvSpPr txBox="1"/>
      </xdr:nvSpPr>
      <xdr:spPr>
        <a:xfrm>
          <a:off x="7444955" y="1005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26912</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BF61CD43-28EB-4913-B7AF-D2D04F0AB899}"/>
            </a:ext>
          </a:extLst>
        </xdr:cNvPr>
        <xdr:cNvSpPr txBox="1"/>
      </xdr:nvSpPr>
      <xdr:spPr>
        <a:xfrm>
          <a:off x="6670255" y="100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14488</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8306D8CC-1D44-4F28-9CDD-60F2EB2EC44B}"/>
            </a:ext>
          </a:extLst>
        </xdr:cNvPr>
        <xdr:cNvSpPr txBox="1"/>
      </xdr:nvSpPr>
      <xdr:spPr>
        <a:xfrm>
          <a:off x="5872695" y="10072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108090</xdr:rowOff>
    </xdr:from>
    <xdr:ext cx="469744" cy="259045"/>
    <xdr:sp macro="" textlink="">
      <xdr:nvSpPr>
        <xdr:cNvPr id="258" name="n_1mainValue【橋りょう・トンネル】&#10;一人当たり有形固定資産（償却資産）額">
          <a:extLst>
            <a:ext uri="{FF2B5EF4-FFF2-40B4-BE49-F238E27FC236}">
              <a16:creationId xmlns:a16="http://schemas.microsoft.com/office/drawing/2014/main" id="{37DE835D-19A0-486A-A011-E3A1663BE87C}"/>
            </a:ext>
          </a:extLst>
        </xdr:cNvPr>
        <xdr:cNvSpPr txBox="1"/>
      </xdr:nvSpPr>
      <xdr:spPr>
        <a:xfrm>
          <a:off x="8271588" y="10837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115576</xdr:rowOff>
    </xdr:from>
    <xdr:ext cx="469744" cy="259045"/>
    <xdr:sp macro="" textlink="">
      <xdr:nvSpPr>
        <xdr:cNvPr id="259" name="n_2mainValue【橋りょう・トンネル】&#10;一人当たり有形固定資産（償却資産）額">
          <a:extLst>
            <a:ext uri="{FF2B5EF4-FFF2-40B4-BE49-F238E27FC236}">
              <a16:creationId xmlns:a16="http://schemas.microsoft.com/office/drawing/2014/main" id="{E2BFDBA4-59BC-4CA0-A6C8-968B37A64D66}"/>
            </a:ext>
          </a:extLst>
        </xdr:cNvPr>
        <xdr:cNvSpPr txBox="1"/>
      </xdr:nvSpPr>
      <xdr:spPr>
        <a:xfrm>
          <a:off x="7509588" y="1084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115603</xdr:rowOff>
    </xdr:from>
    <xdr:ext cx="469744" cy="259045"/>
    <xdr:sp macro="" textlink="">
      <xdr:nvSpPr>
        <xdr:cNvPr id="260" name="n_3mainValue【橋りょう・トンネル】&#10;一人当たり有形固定資産（償却資産）額">
          <a:extLst>
            <a:ext uri="{FF2B5EF4-FFF2-40B4-BE49-F238E27FC236}">
              <a16:creationId xmlns:a16="http://schemas.microsoft.com/office/drawing/2014/main" id="{D4C13DEE-8EAC-4A55-AB89-6A8E4030604D}"/>
            </a:ext>
          </a:extLst>
        </xdr:cNvPr>
        <xdr:cNvSpPr txBox="1"/>
      </xdr:nvSpPr>
      <xdr:spPr>
        <a:xfrm>
          <a:off x="6712028" y="1084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115517</xdr:colOff>
      <xdr:row>64</xdr:row>
      <xdr:rowOff>117219</xdr:rowOff>
    </xdr:from>
    <xdr:ext cx="378565" cy="259045"/>
    <xdr:sp macro="" textlink="">
      <xdr:nvSpPr>
        <xdr:cNvPr id="261" name="n_4mainValue【橋りょう・トンネル】&#10;一人当たり有形固定資産（償却資産）額">
          <a:extLst>
            <a:ext uri="{FF2B5EF4-FFF2-40B4-BE49-F238E27FC236}">
              <a16:creationId xmlns:a16="http://schemas.microsoft.com/office/drawing/2014/main" id="{55660CAA-81C9-4511-9BC3-46AC8BD17240}"/>
            </a:ext>
          </a:extLst>
        </xdr:cNvPr>
        <xdr:cNvSpPr txBox="1"/>
      </xdr:nvSpPr>
      <xdr:spPr>
        <a:xfrm>
          <a:off x="5982917" y="10846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43CDEFE8-E4FA-4DA2-B5FC-E52B485494F7}"/>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EE6C6555-5476-4E16-B23C-1A7DE86ADF89}"/>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DEBEDFA6-96ED-44BD-92D1-B67775CD5719}"/>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51ED87A0-1EBD-4F4E-B352-D4B313E2F7E7}"/>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F73B5BBD-8D0E-4B39-95E9-07A12A055106}"/>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ED3F939D-E914-4C6D-AC61-7204BF2D42F4}"/>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E4B8BC88-9E1A-4331-82FC-CE3F7A73175D}"/>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7B1A1693-5D7A-4726-B70C-83124AC4D154}"/>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1B7F9157-2E66-49F5-A901-10BA64270ABA}"/>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B502E0CA-FD6E-4872-AF68-EBC14677F2C1}"/>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F7920D08-9787-4E60-B51D-1E02801CD3EF}"/>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9E469007-4085-4F6B-8F90-85BC849579AD}"/>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49F63C63-4558-4DC7-B582-9A8E7A8EF43C}"/>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6ACF43E5-E1EC-4805-ADC7-3C13A38631B9}"/>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97E17F80-C73F-4509-B50B-61D46DD546BA}"/>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2C1D9D17-B632-4AEA-B534-B93E22A4B436}"/>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911D31CA-570C-4516-812D-C67546223037}"/>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558E2B4-8EE7-4264-8C70-5C4F5DD00C4B}"/>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FE18C484-399E-4185-8A53-D4B9FA2529A6}"/>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DAF04451-5C3C-43C2-A4FF-45D713B70079}"/>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1922834C-B0D0-4CEE-B12E-3795F0412A9E}"/>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413F867C-0A01-4867-8FF5-7598518BD97F}"/>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293839A7-AE4D-4033-8085-734152E7AEDD}"/>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956C746D-FBAC-49B7-AF85-C595B33601F6}"/>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129539</xdr:rowOff>
    </xdr:from>
    <xdr:to>
      <xdr:col>24</xdr:col>
      <xdr:colOff>62865</xdr:colOff>
      <xdr:row>86</xdr:row>
      <xdr:rowOff>83820</xdr:rowOff>
    </xdr:to>
    <xdr:cxnSp macro="">
      <xdr:nvCxnSpPr>
        <xdr:cNvPr id="286" name="直線コネクタ 285">
          <a:extLst>
            <a:ext uri="{FF2B5EF4-FFF2-40B4-BE49-F238E27FC236}">
              <a16:creationId xmlns:a16="http://schemas.microsoft.com/office/drawing/2014/main" id="{37E2AAAB-D8C0-4E4C-9648-3BB4270A141B}"/>
            </a:ext>
          </a:extLst>
        </xdr:cNvPr>
        <xdr:cNvCxnSpPr/>
      </xdr:nvCxnSpPr>
      <xdr:spPr>
        <a:xfrm flipV="1">
          <a:off x="4086225" y="13037819"/>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405111" cy="259045"/>
    <xdr:sp macro="" textlink="">
      <xdr:nvSpPr>
        <xdr:cNvPr id="287" name="【公営住宅】&#10;有形固定資産減価償却率最小値テキスト">
          <a:extLst>
            <a:ext uri="{FF2B5EF4-FFF2-40B4-BE49-F238E27FC236}">
              <a16:creationId xmlns:a16="http://schemas.microsoft.com/office/drawing/2014/main" id="{A9EE8CDA-A32F-4BDD-9400-81F3AEC151B8}"/>
            </a:ext>
          </a:extLst>
        </xdr:cNvPr>
        <xdr:cNvSpPr txBox="1"/>
      </xdr:nvSpPr>
      <xdr:spPr>
        <a:xfrm>
          <a:off x="4124960" y="1450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288" name="直線コネクタ 287">
          <a:extLst>
            <a:ext uri="{FF2B5EF4-FFF2-40B4-BE49-F238E27FC236}">
              <a16:creationId xmlns:a16="http://schemas.microsoft.com/office/drawing/2014/main" id="{23F5522F-A737-4B69-A530-209FED6BAA0C}"/>
            </a:ext>
          </a:extLst>
        </xdr:cNvPr>
        <xdr:cNvCxnSpPr/>
      </xdr:nvCxnSpPr>
      <xdr:spPr>
        <a:xfrm>
          <a:off x="4020820" y="14500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76216</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3F6D7E92-96C2-4262-9A7E-53D8344CB380}"/>
            </a:ext>
          </a:extLst>
        </xdr:cNvPr>
        <xdr:cNvSpPr txBox="1"/>
      </xdr:nvSpPr>
      <xdr:spPr>
        <a:xfrm>
          <a:off x="4124960" y="12816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129539</xdr:rowOff>
    </xdr:from>
    <xdr:to>
      <xdr:col>24</xdr:col>
      <xdr:colOff>152400</xdr:colOff>
      <xdr:row>77</xdr:row>
      <xdr:rowOff>129539</xdr:rowOff>
    </xdr:to>
    <xdr:cxnSp macro="">
      <xdr:nvCxnSpPr>
        <xdr:cNvPr id="290" name="直線コネクタ 289">
          <a:extLst>
            <a:ext uri="{FF2B5EF4-FFF2-40B4-BE49-F238E27FC236}">
              <a16:creationId xmlns:a16="http://schemas.microsoft.com/office/drawing/2014/main" id="{99E2B33C-7AF6-4DA4-B961-6623AA4EA9E7}"/>
            </a:ext>
          </a:extLst>
        </xdr:cNvPr>
        <xdr:cNvCxnSpPr/>
      </xdr:nvCxnSpPr>
      <xdr:spPr>
        <a:xfrm>
          <a:off x="4020820" y="130378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152416</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E10C3F3D-925C-4E06-AEBA-523539A2EAA4}"/>
            </a:ext>
          </a:extLst>
        </xdr:cNvPr>
        <xdr:cNvSpPr txBox="1"/>
      </xdr:nvSpPr>
      <xdr:spPr>
        <a:xfrm>
          <a:off x="4124960" y="138988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2539</xdr:rowOff>
    </xdr:from>
    <xdr:to>
      <xdr:col>24</xdr:col>
      <xdr:colOff>114300</xdr:colOff>
      <xdr:row>83</xdr:row>
      <xdr:rowOff>104139</xdr:rowOff>
    </xdr:to>
    <xdr:sp macro="" textlink="">
      <xdr:nvSpPr>
        <xdr:cNvPr id="292" name="フローチャート: 判断 291">
          <a:extLst>
            <a:ext uri="{FF2B5EF4-FFF2-40B4-BE49-F238E27FC236}">
              <a16:creationId xmlns:a16="http://schemas.microsoft.com/office/drawing/2014/main" id="{89DBD6E8-4D22-42C7-AF10-AF3E36C3E6D5}"/>
            </a:ext>
          </a:extLst>
        </xdr:cNvPr>
        <xdr:cNvSpPr/>
      </xdr:nvSpPr>
      <xdr:spPr>
        <a:xfrm>
          <a:off x="4036060" y="1391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118745</xdr:rowOff>
    </xdr:from>
    <xdr:to>
      <xdr:col>20</xdr:col>
      <xdr:colOff>38100</xdr:colOff>
      <xdr:row>83</xdr:row>
      <xdr:rowOff>48895</xdr:rowOff>
    </xdr:to>
    <xdr:sp macro="" textlink="">
      <xdr:nvSpPr>
        <xdr:cNvPr id="293" name="フローチャート: 判断 292">
          <a:extLst>
            <a:ext uri="{FF2B5EF4-FFF2-40B4-BE49-F238E27FC236}">
              <a16:creationId xmlns:a16="http://schemas.microsoft.com/office/drawing/2014/main" id="{C6B0DD1E-C4EC-4FA6-9F80-5F3C11E37B79}"/>
            </a:ext>
          </a:extLst>
        </xdr:cNvPr>
        <xdr:cNvSpPr/>
      </xdr:nvSpPr>
      <xdr:spPr>
        <a:xfrm>
          <a:off x="3312160" y="138652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94" name="フローチャート: 判断 293">
          <a:extLst>
            <a:ext uri="{FF2B5EF4-FFF2-40B4-BE49-F238E27FC236}">
              <a16:creationId xmlns:a16="http://schemas.microsoft.com/office/drawing/2014/main" id="{B9BCC8E5-88CC-4105-BC15-C9DC90EA20B4}"/>
            </a:ext>
          </a:extLst>
        </xdr:cNvPr>
        <xdr:cNvSpPr/>
      </xdr:nvSpPr>
      <xdr:spPr>
        <a:xfrm>
          <a:off x="2514600" y="136842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114936</xdr:rowOff>
    </xdr:from>
    <xdr:to>
      <xdr:col>10</xdr:col>
      <xdr:colOff>165100</xdr:colOff>
      <xdr:row>82</xdr:row>
      <xdr:rowOff>45086</xdr:rowOff>
    </xdr:to>
    <xdr:sp macro="" textlink="">
      <xdr:nvSpPr>
        <xdr:cNvPr id="295" name="フローチャート: 判断 294">
          <a:extLst>
            <a:ext uri="{FF2B5EF4-FFF2-40B4-BE49-F238E27FC236}">
              <a16:creationId xmlns:a16="http://schemas.microsoft.com/office/drawing/2014/main" id="{DDF91015-8492-4AE3-A70B-4BEFB5FAA342}"/>
            </a:ext>
          </a:extLst>
        </xdr:cNvPr>
        <xdr:cNvSpPr/>
      </xdr:nvSpPr>
      <xdr:spPr>
        <a:xfrm>
          <a:off x="1739900" y="136937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130175</xdr:rowOff>
    </xdr:from>
    <xdr:to>
      <xdr:col>6</xdr:col>
      <xdr:colOff>38100</xdr:colOff>
      <xdr:row>82</xdr:row>
      <xdr:rowOff>60325</xdr:rowOff>
    </xdr:to>
    <xdr:sp macro="" textlink="">
      <xdr:nvSpPr>
        <xdr:cNvPr id="296" name="フローチャート: 判断 295">
          <a:extLst>
            <a:ext uri="{FF2B5EF4-FFF2-40B4-BE49-F238E27FC236}">
              <a16:creationId xmlns:a16="http://schemas.microsoft.com/office/drawing/2014/main" id="{F88BAFAA-541C-417C-8F16-5A686734A5ED}"/>
            </a:ext>
          </a:extLst>
        </xdr:cNvPr>
        <xdr:cNvSpPr/>
      </xdr:nvSpPr>
      <xdr:spPr>
        <a:xfrm>
          <a:off x="965200" y="137090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7FC25666-1389-484D-AFEC-2C3B295DDA65}"/>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FA979CE9-1C78-4603-BA75-F65F74FF66C2}"/>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CDC1A15-B96B-49DF-B5B7-A650ADBF7624}"/>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FEAF8FE0-E01A-4E81-88B4-B5B8FF017B9E}"/>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DBD1608-68F4-481B-B2EF-F56F29775F5D}"/>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302" name="楕円 301">
          <a:extLst>
            <a:ext uri="{FF2B5EF4-FFF2-40B4-BE49-F238E27FC236}">
              <a16:creationId xmlns:a16="http://schemas.microsoft.com/office/drawing/2014/main" id="{171107A3-7BDA-430C-BF21-6D66E8C5E040}"/>
            </a:ext>
          </a:extLst>
        </xdr:cNvPr>
        <xdr:cNvSpPr/>
      </xdr:nvSpPr>
      <xdr:spPr>
        <a:xfrm>
          <a:off x="4036060" y="1377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50182</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F5E15C32-0CD2-4785-A658-9306F91E3920}"/>
            </a:ext>
          </a:extLst>
        </xdr:cNvPr>
        <xdr:cNvSpPr txBox="1"/>
      </xdr:nvSpPr>
      <xdr:spPr>
        <a:xfrm>
          <a:off x="4124960"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158750</xdr:rowOff>
    </xdr:from>
    <xdr:to>
      <xdr:col>20</xdr:col>
      <xdr:colOff>38100</xdr:colOff>
      <xdr:row>82</xdr:row>
      <xdr:rowOff>88900</xdr:rowOff>
    </xdr:to>
    <xdr:sp macro="" textlink="">
      <xdr:nvSpPr>
        <xdr:cNvPr id="304" name="楕円 303">
          <a:extLst>
            <a:ext uri="{FF2B5EF4-FFF2-40B4-BE49-F238E27FC236}">
              <a16:creationId xmlns:a16="http://schemas.microsoft.com/office/drawing/2014/main" id="{E7A9F240-B455-4B54-885F-0C59892266CA}"/>
            </a:ext>
          </a:extLst>
        </xdr:cNvPr>
        <xdr:cNvSpPr/>
      </xdr:nvSpPr>
      <xdr:spPr>
        <a:xfrm>
          <a:off x="3312160" y="137375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38100</xdr:rowOff>
    </xdr:from>
    <xdr:to>
      <xdr:col>24</xdr:col>
      <xdr:colOff>63500</xdr:colOff>
      <xdr:row>82</xdr:row>
      <xdr:rowOff>78105</xdr:rowOff>
    </xdr:to>
    <xdr:cxnSp macro="">
      <xdr:nvCxnSpPr>
        <xdr:cNvPr id="305" name="直線コネクタ 304">
          <a:extLst>
            <a:ext uri="{FF2B5EF4-FFF2-40B4-BE49-F238E27FC236}">
              <a16:creationId xmlns:a16="http://schemas.microsoft.com/office/drawing/2014/main" id="{021A247E-BC26-45AE-9FF7-6E8ACD25345B}"/>
            </a:ext>
          </a:extLst>
        </xdr:cNvPr>
        <xdr:cNvCxnSpPr/>
      </xdr:nvCxnSpPr>
      <xdr:spPr>
        <a:xfrm>
          <a:off x="3355340" y="13784580"/>
          <a:ext cx="7315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118745</xdr:rowOff>
    </xdr:from>
    <xdr:to>
      <xdr:col>15</xdr:col>
      <xdr:colOff>101600</xdr:colOff>
      <xdr:row>82</xdr:row>
      <xdr:rowOff>48895</xdr:rowOff>
    </xdr:to>
    <xdr:sp macro="" textlink="">
      <xdr:nvSpPr>
        <xdr:cNvPr id="306" name="楕円 305">
          <a:extLst>
            <a:ext uri="{FF2B5EF4-FFF2-40B4-BE49-F238E27FC236}">
              <a16:creationId xmlns:a16="http://schemas.microsoft.com/office/drawing/2014/main" id="{FB47C080-A14F-4F4F-B035-6B08F93F321D}"/>
            </a:ext>
          </a:extLst>
        </xdr:cNvPr>
        <xdr:cNvSpPr/>
      </xdr:nvSpPr>
      <xdr:spPr>
        <a:xfrm>
          <a:off x="2514600" y="136975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169545</xdr:rowOff>
    </xdr:from>
    <xdr:to>
      <xdr:col>19</xdr:col>
      <xdr:colOff>177800</xdr:colOff>
      <xdr:row>82</xdr:row>
      <xdr:rowOff>38100</xdr:rowOff>
    </xdr:to>
    <xdr:cxnSp macro="">
      <xdr:nvCxnSpPr>
        <xdr:cNvPr id="307" name="直線コネクタ 306">
          <a:extLst>
            <a:ext uri="{FF2B5EF4-FFF2-40B4-BE49-F238E27FC236}">
              <a16:creationId xmlns:a16="http://schemas.microsoft.com/office/drawing/2014/main" id="{FFBD3DF3-A31E-418C-A446-7A7F3D827A5F}"/>
            </a:ext>
          </a:extLst>
        </xdr:cNvPr>
        <xdr:cNvCxnSpPr/>
      </xdr:nvCxnSpPr>
      <xdr:spPr>
        <a:xfrm>
          <a:off x="2565400" y="13748385"/>
          <a:ext cx="78994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78739</xdr:rowOff>
    </xdr:from>
    <xdr:to>
      <xdr:col>10</xdr:col>
      <xdr:colOff>165100</xdr:colOff>
      <xdr:row>82</xdr:row>
      <xdr:rowOff>8889</xdr:rowOff>
    </xdr:to>
    <xdr:sp macro="" textlink="">
      <xdr:nvSpPr>
        <xdr:cNvPr id="308" name="楕円 307">
          <a:extLst>
            <a:ext uri="{FF2B5EF4-FFF2-40B4-BE49-F238E27FC236}">
              <a16:creationId xmlns:a16="http://schemas.microsoft.com/office/drawing/2014/main" id="{D0DC37E6-AE6F-421A-88C8-7863E9E452B9}"/>
            </a:ext>
          </a:extLst>
        </xdr:cNvPr>
        <xdr:cNvSpPr/>
      </xdr:nvSpPr>
      <xdr:spPr>
        <a:xfrm>
          <a:off x="1739900" y="136575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129539</xdr:rowOff>
    </xdr:from>
    <xdr:to>
      <xdr:col>15</xdr:col>
      <xdr:colOff>50800</xdr:colOff>
      <xdr:row>81</xdr:row>
      <xdr:rowOff>169545</xdr:rowOff>
    </xdr:to>
    <xdr:cxnSp macro="">
      <xdr:nvCxnSpPr>
        <xdr:cNvPr id="309" name="直線コネクタ 308">
          <a:extLst>
            <a:ext uri="{FF2B5EF4-FFF2-40B4-BE49-F238E27FC236}">
              <a16:creationId xmlns:a16="http://schemas.microsoft.com/office/drawing/2014/main" id="{21183EFC-1FBB-4619-AEC1-969AAFA49017}"/>
            </a:ext>
          </a:extLst>
        </xdr:cNvPr>
        <xdr:cNvCxnSpPr/>
      </xdr:nvCxnSpPr>
      <xdr:spPr>
        <a:xfrm>
          <a:off x="1790700" y="13708379"/>
          <a:ext cx="7747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38736</xdr:rowOff>
    </xdr:from>
    <xdr:to>
      <xdr:col>6</xdr:col>
      <xdr:colOff>38100</xdr:colOff>
      <xdr:row>81</xdr:row>
      <xdr:rowOff>140336</xdr:rowOff>
    </xdr:to>
    <xdr:sp macro="" textlink="">
      <xdr:nvSpPr>
        <xdr:cNvPr id="310" name="楕円 309">
          <a:extLst>
            <a:ext uri="{FF2B5EF4-FFF2-40B4-BE49-F238E27FC236}">
              <a16:creationId xmlns:a16="http://schemas.microsoft.com/office/drawing/2014/main" id="{3D6558DD-72CB-4EC5-B903-34DDAB96D51F}"/>
            </a:ext>
          </a:extLst>
        </xdr:cNvPr>
        <xdr:cNvSpPr/>
      </xdr:nvSpPr>
      <xdr:spPr>
        <a:xfrm>
          <a:off x="965200" y="136175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89536</xdr:rowOff>
    </xdr:from>
    <xdr:to>
      <xdr:col>10</xdr:col>
      <xdr:colOff>114300</xdr:colOff>
      <xdr:row>81</xdr:row>
      <xdr:rowOff>129539</xdr:rowOff>
    </xdr:to>
    <xdr:cxnSp macro="">
      <xdr:nvCxnSpPr>
        <xdr:cNvPr id="311" name="直線コネクタ 310">
          <a:extLst>
            <a:ext uri="{FF2B5EF4-FFF2-40B4-BE49-F238E27FC236}">
              <a16:creationId xmlns:a16="http://schemas.microsoft.com/office/drawing/2014/main" id="{A8855101-A91C-45EA-88FF-A2CB5E701BFB}"/>
            </a:ext>
          </a:extLst>
        </xdr:cNvPr>
        <xdr:cNvCxnSpPr/>
      </xdr:nvCxnSpPr>
      <xdr:spPr>
        <a:xfrm>
          <a:off x="1008380" y="13668376"/>
          <a:ext cx="78232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40022</xdr:rowOff>
    </xdr:from>
    <xdr:ext cx="405111" cy="259045"/>
    <xdr:sp macro="" textlink="">
      <xdr:nvSpPr>
        <xdr:cNvPr id="312" name="n_1aveValue【公営住宅】&#10;有形固定資産減価償却率">
          <a:extLst>
            <a:ext uri="{FF2B5EF4-FFF2-40B4-BE49-F238E27FC236}">
              <a16:creationId xmlns:a16="http://schemas.microsoft.com/office/drawing/2014/main" id="{AF41B24B-CEFE-479F-A411-7FCD5FDA1B10}"/>
            </a:ext>
          </a:extLst>
        </xdr:cNvPr>
        <xdr:cNvSpPr txBox="1"/>
      </xdr:nvSpPr>
      <xdr:spPr>
        <a:xfrm>
          <a:off x="3170564" y="1395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313" name="n_2aveValue【公営住宅】&#10;有形固定資産減価償却率">
          <a:extLst>
            <a:ext uri="{FF2B5EF4-FFF2-40B4-BE49-F238E27FC236}">
              <a16:creationId xmlns:a16="http://schemas.microsoft.com/office/drawing/2014/main" id="{EB819DE8-FE9C-4F0D-B603-5E6549D25F9D}"/>
            </a:ext>
          </a:extLst>
        </xdr:cNvPr>
        <xdr:cNvSpPr txBox="1"/>
      </xdr:nvSpPr>
      <xdr:spPr>
        <a:xfrm>
          <a:off x="2385704"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36213</xdr:rowOff>
    </xdr:from>
    <xdr:ext cx="405111" cy="259045"/>
    <xdr:sp macro="" textlink="">
      <xdr:nvSpPr>
        <xdr:cNvPr id="314" name="n_3aveValue【公営住宅】&#10;有形固定資産減価償却率">
          <a:extLst>
            <a:ext uri="{FF2B5EF4-FFF2-40B4-BE49-F238E27FC236}">
              <a16:creationId xmlns:a16="http://schemas.microsoft.com/office/drawing/2014/main" id="{FD652B41-E9BA-458F-954E-97D70B902C05}"/>
            </a:ext>
          </a:extLst>
        </xdr:cNvPr>
        <xdr:cNvSpPr txBox="1"/>
      </xdr:nvSpPr>
      <xdr:spPr>
        <a:xfrm>
          <a:off x="1611004" y="13782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51452</xdr:rowOff>
    </xdr:from>
    <xdr:ext cx="405111" cy="259045"/>
    <xdr:sp macro="" textlink="">
      <xdr:nvSpPr>
        <xdr:cNvPr id="315" name="n_4aveValue【公営住宅】&#10;有形固定資産減価償却率">
          <a:extLst>
            <a:ext uri="{FF2B5EF4-FFF2-40B4-BE49-F238E27FC236}">
              <a16:creationId xmlns:a16="http://schemas.microsoft.com/office/drawing/2014/main" id="{1E316114-3A86-486C-997B-6CD0D45CE1C8}"/>
            </a:ext>
          </a:extLst>
        </xdr:cNvPr>
        <xdr:cNvSpPr txBox="1"/>
      </xdr:nvSpPr>
      <xdr:spPr>
        <a:xfrm>
          <a:off x="836304" y="13797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105427</xdr:rowOff>
    </xdr:from>
    <xdr:ext cx="405111" cy="259045"/>
    <xdr:sp macro="" textlink="">
      <xdr:nvSpPr>
        <xdr:cNvPr id="316" name="n_1mainValue【公営住宅】&#10;有形固定資産減価償却率">
          <a:extLst>
            <a:ext uri="{FF2B5EF4-FFF2-40B4-BE49-F238E27FC236}">
              <a16:creationId xmlns:a16="http://schemas.microsoft.com/office/drawing/2014/main" id="{5C1A4A88-52FC-4768-99FC-C515561CD283}"/>
            </a:ext>
          </a:extLst>
        </xdr:cNvPr>
        <xdr:cNvSpPr txBox="1"/>
      </xdr:nvSpPr>
      <xdr:spPr>
        <a:xfrm>
          <a:off x="317056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40022</xdr:rowOff>
    </xdr:from>
    <xdr:ext cx="405111" cy="259045"/>
    <xdr:sp macro="" textlink="">
      <xdr:nvSpPr>
        <xdr:cNvPr id="317" name="n_2mainValue【公営住宅】&#10;有形固定資産減価償却率">
          <a:extLst>
            <a:ext uri="{FF2B5EF4-FFF2-40B4-BE49-F238E27FC236}">
              <a16:creationId xmlns:a16="http://schemas.microsoft.com/office/drawing/2014/main" id="{E6B8E789-E35C-40FC-855A-B9404FDE9BC1}"/>
            </a:ext>
          </a:extLst>
        </xdr:cNvPr>
        <xdr:cNvSpPr txBox="1"/>
      </xdr:nvSpPr>
      <xdr:spPr>
        <a:xfrm>
          <a:off x="2385704" y="13786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25416</xdr:rowOff>
    </xdr:from>
    <xdr:ext cx="405111" cy="259045"/>
    <xdr:sp macro="" textlink="">
      <xdr:nvSpPr>
        <xdr:cNvPr id="318" name="n_3mainValue【公営住宅】&#10;有形固定資産減価償却率">
          <a:extLst>
            <a:ext uri="{FF2B5EF4-FFF2-40B4-BE49-F238E27FC236}">
              <a16:creationId xmlns:a16="http://schemas.microsoft.com/office/drawing/2014/main" id="{199681C9-7063-46B8-83C6-4CF2069A997D}"/>
            </a:ext>
          </a:extLst>
        </xdr:cNvPr>
        <xdr:cNvSpPr txBox="1"/>
      </xdr:nvSpPr>
      <xdr:spPr>
        <a:xfrm>
          <a:off x="1611004" y="1343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156863</xdr:rowOff>
    </xdr:from>
    <xdr:ext cx="405111" cy="259045"/>
    <xdr:sp macro="" textlink="">
      <xdr:nvSpPr>
        <xdr:cNvPr id="319" name="n_4mainValue【公営住宅】&#10;有形固定資産減価償却率">
          <a:extLst>
            <a:ext uri="{FF2B5EF4-FFF2-40B4-BE49-F238E27FC236}">
              <a16:creationId xmlns:a16="http://schemas.microsoft.com/office/drawing/2014/main" id="{DA0B0DE1-A381-4EED-A935-FFC7EE915411}"/>
            </a:ext>
          </a:extLst>
        </xdr:cNvPr>
        <xdr:cNvSpPr txBox="1"/>
      </xdr:nvSpPr>
      <xdr:spPr>
        <a:xfrm>
          <a:off x="836304" y="1340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F0C6A117-8C54-4547-B6B4-52E4EC30BDE5}"/>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81848531-6E21-4C0A-84EF-4FDD47102FCC}"/>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B2F85B4D-5E2A-486B-A3E2-49A7827D66CE}"/>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AF3B06CF-99C2-4F4B-8289-E9E1BB5B0197}"/>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32DD0D4C-AAFA-4AC8-81C8-AE5FFD28F7CC}"/>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91CBFA8E-BCA3-4B5A-B263-916D1BEDE79C}"/>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52F6BC50-76D2-4D7B-B6BA-6815A73D0E0C}"/>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CAABF194-EE2E-4295-BC73-701023FFE462}"/>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87FF594C-23AB-4BD1-B09C-94D33B80BE1A}"/>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9E84F6E9-A31A-4418-A9A6-4479D01F1084}"/>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0" name="直線コネクタ 329">
          <a:extLst>
            <a:ext uri="{FF2B5EF4-FFF2-40B4-BE49-F238E27FC236}">
              <a16:creationId xmlns:a16="http://schemas.microsoft.com/office/drawing/2014/main" id="{EC66319A-C13B-4B4E-BF87-415E99B6CB05}"/>
            </a:ext>
          </a:extLst>
        </xdr:cNvPr>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1" name="テキスト ボックス 330">
          <a:extLst>
            <a:ext uri="{FF2B5EF4-FFF2-40B4-BE49-F238E27FC236}">
              <a16:creationId xmlns:a16="http://schemas.microsoft.com/office/drawing/2014/main" id="{3CD8DEA7-42BB-4EAB-B6D1-51BA2255EBC9}"/>
            </a:ext>
          </a:extLst>
        </xdr:cNvPr>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09D26A32-F291-4ABD-A306-F4BDF9C387D6}"/>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a:extLst>
            <a:ext uri="{FF2B5EF4-FFF2-40B4-BE49-F238E27FC236}">
              <a16:creationId xmlns:a16="http://schemas.microsoft.com/office/drawing/2014/main" id="{7DB212CA-57E1-4B35-A05C-477DEC5E699A}"/>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4" name="直線コネクタ 333">
          <a:extLst>
            <a:ext uri="{FF2B5EF4-FFF2-40B4-BE49-F238E27FC236}">
              <a16:creationId xmlns:a16="http://schemas.microsoft.com/office/drawing/2014/main" id="{D6DFB291-19D8-49F9-A630-BD57D4DF5149}"/>
            </a:ext>
          </a:extLst>
        </xdr:cNvPr>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5" name="テキスト ボックス 334">
          <a:extLst>
            <a:ext uri="{FF2B5EF4-FFF2-40B4-BE49-F238E27FC236}">
              <a16:creationId xmlns:a16="http://schemas.microsoft.com/office/drawing/2014/main" id="{AFD38162-2678-498E-BF3E-E3AD70A27E70}"/>
            </a:ext>
          </a:extLst>
        </xdr:cNvPr>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1A2CA770-2B0F-4393-91F5-F034858CA0EA}"/>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833EB634-7519-4BE2-8394-D178C4B50A05}"/>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B656FB4D-9D76-4CF9-A939-98A22739CF0D}"/>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18669</xdr:rowOff>
    </xdr:from>
    <xdr:to>
      <xdr:col>54</xdr:col>
      <xdr:colOff>189865</xdr:colOff>
      <xdr:row>85</xdr:row>
      <xdr:rowOff>83820</xdr:rowOff>
    </xdr:to>
    <xdr:cxnSp macro="">
      <xdr:nvCxnSpPr>
        <xdr:cNvPr id="339" name="直線コネクタ 338">
          <a:extLst>
            <a:ext uri="{FF2B5EF4-FFF2-40B4-BE49-F238E27FC236}">
              <a16:creationId xmlns:a16="http://schemas.microsoft.com/office/drawing/2014/main" id="{1BF58BA4-5229-4101-9AFD-20393F22E2C7}"/>
            </a:ext>
          </a:extLst>
        </xdr:cNvPr>
        <xdr:cNvCxnSpPr/>
      </xdr:nvCxnSpPr>
      <xdr:spPr>
        <a:xfrm flipV="1">
          <a:off x="9219565" y="13094589"/>
          <a:ext cx="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40" name="【公営住宅】&#10;一人当たり面積最小値テキスト">
          <a:extLst>
            <a:ext uri="{FF2B5EF4-FFF2-40B4-BE49-F238E27FC236}">
              <a16:creationId xmlns:a16="http://schemas.microsoft.com/office/drawing/2014/main" id="{3955C9AF-5D2A-453F-8EBC-5843DFAAA624}"/>
            </a:ext>
          </a:extLst>
        </xdr:cNvPr>
        <xdr:cNvSpPr txBox="1"/>
      </xdr:nvSpPr>
      <xdr:spPr>
        <a:xfrm>
          <a:off x="9258300"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41" name="直線コネクタ 340">
          <a:extLst>
            <a:ext uri="{FF2B5EF4-FFF2-40B4-BE49-F238E27FC236}">
              <a16:creationId xmlns:a16="http://schemas.microsoft.com/office/drawing/2014/main" id="{D2886EA4-3266-4A1A-AB1E-0025456894A0}"/>
            </a:ext>
          </a:extLst>
        </xdr:cNvPr>
        <xdr:cNvCxnSpPr/>
      </xdr:nvCxnSpPr>
      <xdr:spPr>
        <a:xfrm>
          <a:off x="9154160" y="14333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136796</xdr:rowOff>
    </xdr:from>
    <xdr:ext cx="469744" cy="259045"/>
    <xdr:sp macro="" textlink="">
      <xdr:nvSpPr>
        <xdr:cNvPr id="342" name="【公営住宅】&#10;一人当たり面積最大値テキスト">
          <a:extLst>
            <a:ext uri="{FF2B5EF4-FFF2-40B4-BE49-F238E27FC236}">
              <a16:creationId xmlns:a16="http://schemas.microsoft.com/office/drawing/2014/main" id="{A7AD10AA-3157-46F9-9A18-D375419F4787}"/>
            </a:ext>
          </a:extLst>
        </xdr:cNvPr>
        <xdr:cNvSpPr txBox="1"/>
      </xdr:nvSpPr>
      <xdr:spPr>
        <a:xfrm>
          <a:off x="9258300" y="1287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18669</xdr:rowOff>
    </xdr:from>
    <xdr:to>
      <xdr:col>55</xdr:col>
      <xdr:colOff>88900</xdr:colOff>
      <xdr:row>78</xdr:row>
      <xdr:rowOff>18669</xdr:rowOff>
    </xdr:to>
    <xdr:cxnSp macro="">
      <xdr:nvCxnSpPr>
        <xdr:cNvPr id="343" name="直線コネクタ 342">
          <a:extLst>
            <a:ext uri="{FF2B5EF4-FFF2-40B4-BE49-F238E27FC236}">
              <a16:creationId xmlns:a16="http://schemas.microsoft.com/office/drawing/2014/main" id="{AC24C20C-A7BB-4562-A01A-A9208373CCD0}"/>
            </a:ext>
          </a:extLst>
        </xdr:cNvPr>
        <xdr:cNvCxnSpPr/>
      </xdr:nvCxnSpPr>
      <xdr:spPr>
        <a:xfrm>
          <a:off x="9154160" y="130945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39324</xdr:rowOff>
    </xdr:from>
    <xdr:ext cx="469744" cy="259045"/>
    <xdr:sp macro="" textlink="">
      <xdr:nvSpPr>
        <xdr:cNvPr id="344" name="【公営住宅】&#10;一人当たり面積平均値テキスト">
          <a:extLst>
            <a:ext uri="{FF2B5EF4-FFF2-40B4-BE49-F238E27FC236}">
              <a16:creationId xmlns:a16="http://schemas.microsoft.com/office/drawing/2014/main" id="{D33A6653-AB5B-4CD8-95A3-EEADCDE2F1B8}"/>
            </a:ext>
          </a:extLst>
        </xdr:cNvPr>
        <xdr:cNvSpPr txBox="1"/>
      </xdr:nvSpPr>
      <xdr:spPr>
        <a:xfrm>
          <a:off x="9258300" y="13618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16447</xdr:rowOff>
    </xdr:from>
    <xdr:to>
      <xdr:col>55</xdr:col>
      <xdr:colOff>50800</xdr:colOff>
      <xdr:row>82</xdr:row>
      <xdr:rowOff>118047</xdr:rowOff>
    </xdr:to>
    <xdr:sp macro="" textlink="">
      <xdr:nvSpPr>
        <xdr:cNvPr id="345" name="フローチャート: 判断 344">
          <a:extLst>
            <a:ext uri="{FF2B5EF4-FFF2-40B4-BE49-F238E27FC236}">
              <a16:creationId xmlns:a16="http://schemas.microsoft.com/office/drawing/2014/main" id="{E3C2B4FD-28FF-4CF8-AE06-30FA7C1322D7}"/>
            </a:ext>
          </a:extLst>
        </xdr:cNvPr>
        <xdr:cNvSpPr/>
      </xdr:nvSpPr>
      <xdr:spPr>
        <a:xfrm>
          <a:off x="9192260" y="137629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89027</xdr:rowOff>
    </xdr:from>
    <xdr:to>
      <xdr:col>50</xdr:col>
      <xdr:colOff>165100</xdr:colOff>
      <xdr:row>83</xdr:row>
      <xdr:rowOff>19177</xdr:rowOff>
    </xdr:to>
    <xdr:sp macro="" textlink="">
      <xdr:nvSpPr>
        <xdr:cNvPr id="346" name="フローチャート: 判断 345">
          <a:extLst>
            <a:ext uri="{FF2B5EF4-FFF2-40B4-BE49-F238E27FC236}">
              <a16:creationId xmlns:a16="http://schemas.microsoft.com/office/drawing/2014/main" id="{E0167797-B742-41EC-8725-586460CE4730}"/>
            </a:ext>
          </a:extLst>
        </xdr:cNvPr>
        <xdr:cNvSpPr/>
      </xdr:nvSpPr>
      <xdr:spPr>
        <a:xfrm>
          <a:off x="8445500" y="138355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98171</xdr:rowOff>
    </xdr:from>
    <xdr:to>
      <xdr:col>46</xdr:col>
      <xdr:colOff>38100</xdr:colOff>
      <xdr:row>83</xdr:row>
      <xdr:rowOff>28321</xdr:rowOff>
    </xdr:to>
    <xdr:sp macro="" textlink="">
      <xdr:nvSpPr>
        <xdr:cNvPr id="347" name="フローチャート: 判断 346">
          <a:extLst>
            <a:ext uri="{FF2B5EF4-FFF2-40B4-BE49-F238E27FC236}">
              <a16:creationId xmlns:a16="http://schemas.microsoft.com/office/drawing/2014/main" id="{6494183C-85C9-4567-AA37-C7AA78BB0086}"/>
            </a:ext>
          </a:extLst>
        </xdr:cNvPr>
        <xdr:cNvSpPr/>
      </xdr:nvSpPr>
      <xdr:spPr>
        <a:xfrm>
          <a:off x="7670800" y="138446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115888</xdr:rowOff>
    </xdr:from>
    <xdr:to>
      <xdr:col>41</xdr:col>
      <xdr:colOff>101600</xdr:colOff>
      <xdr:row>83</xdr:row>
      <xdr:rowOff>46038</xdr:rowOff>
    </xdr:to>
    <xdr:sp macro="" textlink="">
      <xdr:nvSpPr>
        <xdr:cNvPr id="348" name="フローチャート: 判断 347">
          <a:extLst>
            <a:ext uri="{FF2B5EF4-FFF2-40B4-BE49-F238E27FC236}">
              <a16:creationId xmlns:a16="http://schemas.microsoft.com/office/drawing/2014/main" id="{0069B6F5-FCDE-4F4D-B6E3-9384E25D20F8}"/>
            </a:ext>
          </a:extLst>
        </xdr:cNvPr>
        <xdr:cNvSpPr/>
      </xdr:nvSpPr>
      <xdr:spPr>
        <a:xfrm>
          <a:off x="6873240" y="138623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84455</xdr:rowOff>
    </xdr:from>
    <xdr:to>
      <xdr:col>36</xdr:col>
      <xdr:colOff>165100</xdr:colOff>
      <xdr:row>83</xdr:row>
      <xdr:rowOff>14605</xdr:rowOff>
    </xdr:to>
    <xdr:sp macro="" textlink="">
      <xdr:nvSpPr>
        <xdr:cNvPr id="349" name="フローチャート: 判断 348">
          <a:extLst>
            <a:ext uri="{FF2B5EF4-FFF2-40B4-BE49-F238E27FC236}">
              <a16:creationId xmlns:a16="http://schemas.microsoft.com/office/drawing/2014/main" id="{F736F3AE-CDBD-4351-9D56-14A2C2400DFA}"/>
            </a:ext>
          </a:extLst>
        </xdr:cNvPr>
        <xdr:cNvSpPr/>
      </xdr:nvSpPr>
      <xdr:spPr>
        <a:xfrm>
          <a:off x="6098540" y="13830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9963AEC4-1415-434F-985F-1204EE50065C}"/>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6FB1B0D3-9134-49CE-B965-5E59837C11B2}"/>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CE5068FA-B323-4A5D-A84C-3053E31A18B8}"/>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41D2BACE-3066-4768-9A6E-92A7372DF8F3}"/>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17002E65-9D12-4D64-9182-86C0C622758F}"/>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89599</xdr:rowOff>
    </xdr:from>
    <xdr:to>
      <xdr:col>55</xdr:col>
      <xdr:colOff>50800</xdr:colOff>
      <xdr:row>84</xdr:row>
      <xdr:rowOff>19749</xdr:rowOff>
    </xdr:to>
    <xdr:sp macro="" textlink="">
      <xdr:nvSpPr>
        <xdr:cNvPr id="355" name="楕円 354">
          <a:extLst>
            <a:ext uri="{FF2B5EF4-FFF2-40B4-BE49-F238E27FC236}">
              <a16:creationId xmlns:a16="http://schemas.microsoft.com/office/drawing/2014/main" id="{089A9B10-4FE1-46ED-A594-83A3101B2816}"/>
            </a:ext>
          </a:extLst>
        </xdr:cNvPr>
        <xdr:cNvSpPr/>
      </xdr:nvSpPr>
      <xdr:spPr>
        <a:xfrm>
          <a:off x="9192260" y="140037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68026</xdr:rowOff>
    </xdr:from>
    <xdr:ext cx="469744" cy="259045"/>
    <xdr:sp macro="" textlink="">
      <xdr:nvSpPr>
        <xdr:cNvPr id="356" name="【公営住宅】&#10;一人当たり面積該当値テキスト">
          <a:extLst>
            <a:ext uri="{FF2B5EF4-FFF2-40B4-BE49-F238E27FC236}">
              <a16:creationId xmlns:a16="http://schemas.microsoft.com/office/drawing/2014/main" id="{2FCE476D-1414-45FC-87CB-FFE141B23F29}"/>
            </a:ext>
          </a:extLst>
        </xdr:cNvPr>
        <xdr:cNvSpPr txBox="1"/>
      </xdr:nvSpPr>
      <xdr:spPr>
        <a:xfrm>
          <a:off x="9258300" y="1398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94742</xdr:rowOff>
    </xdr:from>
    <xdr:to>
      <xdr:col>50</xdr:col>
      <xdr:colOff>165100</xdr:colOff>
      <xdr:row>84</xdr:row>
      <xdr:rowOff>24892</xdr:rowOff>
    </xdr:to>
    <xdr:sp macro="" textlink="">
      <xdr:nvSpPr>
        <xdr:cNvPr id="357" name="楕円 356">
          <a:extLst>
            <a:ext uri="{FF2B5EF4-FFF2-40B4-BE49-F238E27FC236}">
              <a16:creationId xmlns:a16="http://schemas.microsoft.com/office/drawing/2014/main" id="{B28C7F68-00FF-44D6-A442-18BCF3F9E0A3}"/>
            </a:ext>
          </a:extLst>
        </xdr:cNvPr>
        <xdr:cNvSpPr/>
      </xdr:nvSpPr>
      <xdr:spPr>
        <a:xfrm>
          <a:off x="8445500" y="140088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140399</xdr:rowOff>
    </xdr:from>
    <xdr:to>
      <xdr:col>55</xdr:col>
      <xdr:colOff>0</xdr:colOff>
      <xdr:row>83</xdr:row>
      <xdr:rowOff>145542</xdr:rowOff>
    </xdr:to>
    <xdr:cxnSp macro="">
      <xdr:nvCxnSpPr>
        <xdr:cNvPr id="358" name="直線コネクタ 357">
          <a:extLst>
            <a:ext uri="{FF2B5EF4-FFF2-40B4-BE49-F238E27FC236}">
              <a16:creationId xmlns:a16="http://schemas.microsoft.com/office/drawing/2014/main" id="{559FA4C7-99F9-4E84-8634-FABC43020122}"/>
            </a:ext>
          </a:extLst>
        </xdr:cNvPr>
        <xdr:cNvCxnSpPr/>
      </xdr:nvCxnSpPr>
      <xdr:spPr>
        <a:xfrm flipV="1">
          <a:off x="8496300" y="14054519"/>
          <a:ext cx="7239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98743</xdr:rowOff>
    </xdr:from>
    <xdr:to>
      <xdr:col>46</xdr:col>
      <xdr:colOff>38100</xdr:colOff>
      <xdr:row>84</xdr:row>
      <xdr:rowOff>28893</xdr:rowOff>
    </xdr:to>
    <xdr:sp macro="" textlink="">
      <xdr:nvSpPr>
        <xdr:cNvPr id="359" name="楕円 358">
          <a:extLst>
            <a:ext uri="{FF2B5EF4-FFF2-40B4-BE49-F238E27FC236}">
              <a16:creationId xmlns:a16="http://schemas.microsoft.com/office/drawing/2014/main" id="{19B004BB-56A5-414F-ADED-AC87D08C27C4}"/>
            </a:ext>
          </a:extLst>
        </xdr:cNvPr>
        <xdr:cNvSpPr/>
      </xdr:nvSpPr>
      <xdr:spPr>
        <a:xfrm>
          <a:off x="7670800" y="140128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145542</xdr:rowOff>
    </xdr:from>
    <xdr:to>
      <xdr:col>50</xdr:col>
      <xdr:colOff>114300</xdr:colOff>
      <xdr:row>83</xdr:row>
      <xdr:rowOff>149543</xdr:rowOff>
    </xdr:to>
    <xdr:cxnSp macro="">
      <xdr:nvCxnSpPr>
        <xdr:cNvPr id="360" name="直線コネクタ 359">
          <a:extLst>
            <a:ext uri="{FF2B5EF4-FFF2-40B4-BE49-F238E27FC236}">
              <a16:creationId xmlns:a16="http://schemas.microsoft.com/office/drawing/2014/main" id="{A469DBCE-4840-4843-A68D-C4E9057776FD}"/>
            </a:ext>
          </a:extLst>
        </xdr:cNvPr>
        <xdr:cNvCxnSpPr/>
      </xdr:nvCxnSpPr>
      <xdr:spPr>
        <a:xfrm flipV="1">
          <a:off x="7713980" y="14059662"/>
          <a:ext cx="78232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102172</xdr:rowOff>
    </xdr:from>
    <xdr:to>
      <xdr:col>41</xdr:col>
      <xdr:colOff>101600</xdr:colOff>
      <xdr:row>84</xdr:row>
      <xdr:rowOff>32322</xdr:rowOff>
    </xdr:to>
    <xdr:sp macro="" textlink="">
      <xdr:nvSpPr>
        <xdr:cNvPr id="361" name="楕円 360">
          <a:extLst>
            <a:ext uri="{FF2B5EF4-FFF2-40B4-BE49-F238E27FC236}">
              <a16:creationId xmlns:a16="http://schemas.microsoft.com/office/drawing/2014/main" id="{F6D1A10C-F0D5-4F33-88F7-090E3310257C}"/>
            </a:ext>
          </a:extLst>
        </xdr:cNvPr>
        <xdr:cNvSpPr/>
      </xdr:nvSpPr>
      <xdr:spPr>
        <a:xfrm>
          <a:off x="6873240" y="140162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149543</xdr:rowOff>
    </xdr:from>
    <xdr:to>
      <xdr:col>45</xdr:col>
      <xdr:colOff>177800</xdr:colOff>
      <xdr:row>83</xdr:row>
      <xdr:rowOff>152972</xdr:rowOff>
    </xdr:to>
    <xdr:cxnSp macro="">
      <xdr:nvCxnSpPr>
        <xdr:cNvPr id="362" name="直線コネクタ 361">
          <a:extLst>
            <a:ext uri="{FF2B5EF4-FFF2-40B4-BE49-F238E27FC236}">
              <a16:creationId xmlns:a16="http://schemas.microsoft.com/office/drawing/2014/main" id="{AE1A7FD3-27DC-4382-A876-309EA4A3B2D3}"/>
            </a:ext>
          </a:extLst>
        </xdr:cNvPr>
        <xdr:cNvCxnSpPr/>
      </xdr:nvCxnSpPr>
      <xdr:spPr>
        <a:xfrm flipV="1">
          <a:off x="6924040" y="14063663"/>
          <a:ext cx="78994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105600</xdr:rowOff>
    </xdr:from>
    <xdr:to>
      <xdr:col>36</xdr:col>
      <xdr:colOff>165100</xdr:colOff>
      <xdr:row>84</xdr:row>
      <xdr:rowOff>35750</xdr:rowOff>
    </xdr:to>
    <xdr:sp macro="" textlink="">
      <xdr:nvSpPr>
        <xdr:cNvPr id="363" name="楕円 362">
          <a:extLst>
            <a:ext uri="{FF2B5EF4-FFF2-40B4-BE49-F238E27FC236}">
              <a16:creationId xmlns:a16="http://schemas.microsoft.com/office/drawing/2014/main" id="{E5274576-C182-48C5-9C78-F7AC1704F416}"/>
            </a:ext>
          </a:extLst>
        </xdr:cNvPr>
        <xdr:cNvSpPr/>
      </xdr:nvSpPr>
      <xdr:spPr>
        <a:xfrm>
          <a:off x="6098540" y="14019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152972</xdr:rowOff>
    </xdr:from>
    <xdr:to>
      <xdr:col>41</xdr:col>
      <xdr:colOff>50800</xdr:colOff>
      <xdr:row>83</xdr:row>
      <xdr:rowOff>156400</xdr:rowOff>
    </xdr:to>
    <xdr:cxnSp macro="">
      <xdr:nvCxnSpPr>
        <xdr:cNvPr id="364" name="直線コネクタ 363">
          <a:extLst>
            <a:ext uri="{FF2B5EF4-FFF2-40B4-BE49-F238E27FC236}">
              <a16:creationId xmlns:a16="http://schemas.microsoft.com/office/drawing/2014/main" id="{CB2FFC75-6ED0-4B30-8E0F-04627E11EC21}"/>
            </a:ext>
          </a:extLst>
        </xdr:cNvPr>
        <xdr:cNvCxnSpPr/>
      </xdr:nvCxnSpPr>
      <xdr:spPr>
        <a:xfrm flipV="1">
          <a:off x="6149340" y="14067092"/>
          <a:ext cx="7747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35704</xdr:rowOff>
    </xdr:from>
    <xdr:ext cx="469744" cy="259045"/>
    <xdr:sp macro="" textlink="">
      <xdr:nvSpPr>
        <xdr:cNvPr id="365" name="n_1aveValue【公営住宅】&#10;一人当たり面積">
          <a:extLst>
            <a:ext uri="{FF2B5EF4-FFF2-40B4-BE49-F238E27FC236}">
              <a16:creationId xmlns:a16="http://schemas.microsoft.com/office/drawing/2014/main" id="{85760000-8E52-4222-99DE-33A50FB8E50F}"/>
            </a:ext>
          </a:extLst>
        </xdr:cNvPr>
        <xdr:cNvSpPr txBox="1"/>
      </xdr:nvSpPr>
      <xdr:spPr>
        <a:xfrm>
          <a:off x="8271587" y="1361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44848</xdr:rowOff>
    </xdr:from>
    <xdr:ext cx="469744" cy="259045"/>
    <xdr:sp macro="" textlink="">
      <xdr:nvSpPr>
        <xdr:cNvPr id="366" name="n_2aveValue【公営住宅】&#10;一人当たり面積">
          <a:extLst>
            <a:ext uri="{FF2B5EF4-FFF2-40B4-BE49-F238E27FC236}">
              <a16:creationId xmlns:a16="http://schemas.microsoft.com/office/drawing/2014/main" id="{D02E986F-08B4-4B69-B233-975F03EA6AE5}"/>
            </a:ext>
          </a:extLst>
        </xdr:cNvPr>
        <xdr:cNvSpPr txBox="1"/>
      </xdr:nvSpPr>
      <xdr:spPr>
        <a:xfrm>
          <a:off x="7509587" y="136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62565</xdr:rowOff>
    </xdr:from>
    <xdr:ext cx="469744" cy="259045"/>
    <xdr:sp macro="" textlink="">
      <xdr:nvSpPr>
        <xdr:cNvPr id="367" name="n_3aveValue【公営住宅】&#10;一人当たり面積">
          <a:extLst>
            <a:ext uri="{FF2B5EF4-FFF2-40B4-BE49-F238E27FC236}">
              <a16:creationId xmlns:a16="http://schemas.microsoft.com/office/drawing/2014/main" id="{91C62217-5BCA-48C8-B942-1B7B882688E4}"/>
            </a:ext>
          </a:extLst>
        </xdr:cNvPr>
        <xdr:cNvSpPr txBox="1"/>
      </xdr:nvSpPr>
      <xdr:spPr>
        <a:xfrm>
          <a:off x="6712027" y="1364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31132</xdr:rowOff>
    </xdr:from>
    <xdr:ext cx="469744" cy="259045"/>
    <xdr:sp macro="" textlink="">
      <xdr:nvSpPr>
        <xdr:cNvPr id="368" name="n_4aveValue【公営住宅】&#10;一人当たり面積">
          <a:extLst>
            <a:ext uri="{FF2B5EF4-FFF2-40B4-BE49-F238E27FC236}">
              <a16:creationId xmlns:a16="http://schemas.microsoft.com/office/drawing/2014/main" id="{F9AF2CB2-EEEA-4BDD-8DAC-341B4D342CB5}"/>
            </a:ext>
          </a:extLst>
        </xdr:cNvPr>
        <xdr:cNvSpPr txBox="1"/>
      </xdr:nvSpPr>
      <xdr:spPr>
        <a:xfrm>
          <a:off x="5937327" y="1360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16019</xdr:rowOff>
    </xdr:from>
    <xdr:ext cx="469744" cy="259045"/>
    <xdr:sp macro="" textlink="">
      <xdr:nvSpPr>
        <xdr:cNvPr id="369" name="n_1mainValue【公営住宅】&#10;一人当たり面積">
          <a:extLst>
            <a:ext uri="{FF2B5EF4-FFF2-40B4-BE49-F238E27FC236}">
              <a16:creationId xmlns:a16="http://schemas.microsoft.com/office/drawing/2014/main" id="{225011AE-DD0F-45AB-9921-873426472291}"/>
            </a:ext>
          </a:extLst>
        </xdr:cNvPr>
        <xdr:cNvSpPr txBox="1"/>
      </xdr:nvSpPr>
      <xdr:spPr>
        <a:xfrm>
          <a:off x="8271587" y="1409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20020</xdr:rowOff>
    </xdr:from>
    <xdr:ext cx="469744" cy="259045"/>
    <xdr:sp macro="" textlink="">
      <xdr:nvSpPr>
        <xdr:cNvPr id="370" name="n_2mainValue【公営住宅】&#10;一人当たり面積">
          <a:extLst>
            <a:ext uri="{FF2B5EF4-FFF2-40B4-BE49-F238E27FC236}">
              <a16:creationId xmlns:a16="http://schemas.microsoft.com/office/drawing/2014/main" id="{D0BAEFB6-C28E-41FB-8AD0-1A9BDE6CC9B9}"/>
            </a:ext>
          </a:extLst>
        </xdr:cNvPr>
        <xdr:cNvSpPr txBox="1"/>
      </xdr:nvSpPr>
      <xdr:spPr>
        <a:xfrm>
          <a:off x="7509587" y="14101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23449</xdr:rowOff>
    </xdr:from>
    <xdr:ext cx="469744" cy="259045"/>
    <xdr:sp macro="" textlink="">
      <xdr:nvSpPr>
        <xdr:cNvPr id="371" name="n_3mainValue【公営住宅】&#10;一人当たり面積">
          <a:extLst>
            <a:ext uri="{FF2B5EF4-FFF2-40B4-BE49-F238E27FC236}">
              <a16:creationId xmlns:a16="http://schemas.microsoft.com/office/drawing/2014/main" id="{F1DAAC27-386D-4FF7-B826-C157ECE59961}"/>
            </a:ext>
          </a:extLst>
        </xdr:cNvPr>
        <xdr:cNvSpPr txBox="1"/>
      </xdr:nvSpPr>
      <xdr:spPr>
        <a:xfrm>
          <a:off x="6712027" y="1410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26877</xdr:rowOff>
    </xdr:from>
    <xdr:ext cx="469744" cy="259045"/>
    <xdr:sp macro="" textlink="">
      <xdr:nvSpPr>
        <xdr:cNvPr id="372" name="n_4mainValue【公営住宅】&#10;一人当たり面積">
          <a:extLst>
            <a:ext uri="{FF2B5EF4-FFF2-40B4-BE49-F238E27FC236}">
              <a16:creationId xmlns:a16="http://schemas.microsoft.com/office/drawing/2014/main" id="{69EF7772-655A-4CAD-B73B-F7C672DA2E8F}"/>
            </a:ext>
          </a:extLst>
        </xdr:cNvPr>
        <xdr:cNvSpPr txBox="1"/>
      </xdr:nvSpPr>
      <xdr:spPr>
        <a:xfrm>
          <a:off x="5937327" y="1410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22CFB36B-54EF-49A7-95CE-E848458E636E}"/>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F611122F-1F31-4056-93C5-30C4222CEF29}"/>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7C2EFC79-224A-440C-BD97-D5333181A8A6}"/>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1E84A787-5CBE-4D02-A196-18DFD61213A4}"/>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CE732DF2-E615-43B9-8A43-B3740F3B2AA8}"/>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C44FADF3-B8CB-4184-B8A0-42D39BCE9917}"/>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17D5F2E7-1330-4C1D-8884-42E6243870D8}"/>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FD3F3DDB-0468-4ED9-BB8C-E3C6F29BC373}"/>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a:extLst>
            <a:ext uri="{FF2B5EF4-FFF2-40B4-BE49-F238E27FC236}">
              <a16:creationId xmlns:a16="http://schemas.microsoft.com/office/drawing/2014/main" id="{8F9BB35B-1189-448E-B2AF-B98DEEBBE2EA}"/>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a:extLst>
            <a:ext uri="{FF2B5EF4-FFF2-40B4-BE49-F238E27FC236}">
              <a16:creationId xmlns:a16="http://schemas.microsoft.com/office/drawing/2014/main" id="{F32CF18C-47F8-4B9E-AA4D-6CC8709253C4}"/>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a:extLst>
            <a:ext uri="{FF2B5EF4-FFF2-40B4-BE49-F238E27FC236}">
              <a16:creationId xmlns:a16="http://schemas.microsoft.com/office/drawing/2014/main" id="{A7D58A52-9BD6-4A75-AAB7-94AA02F02B1A}"/>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a:extLst>
            <a:ext uri="{FF2B5EF4-FFF2-40B4-BE49-F238E27FC236}">
              <a16:creationId xmlns:a16="http://schemas.microsoft.com/office/drawing/2014/main" id="{846D711D-D589-4C85-8E4C-17E624B478DA}"/>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a:extLst>
            <a:ext uri="{FF2B5EF4-FFF2-40B4-BE49-F238E27FC236}">
              <a16:creationId xmlns:a16="http://schemas.microsoft.com/office/drawing/2014/main" id="{1917D734-CE2B-4C76-806F-5257D4A94928}"/>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a:extLst>
            <a:ext uri="{FF2B5EF4-FFF2-40B4-BE49-F238E27FC236}">
              <a16:creationId xmlns:a16="http://schemas.microsoft.com/office/drawing/2014/main" id="{ADC23DAA-0907-4DCB-AF3B-65C50D1E5BCB}"/>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a:extLst>
            <a:ext uri="{FF2B5EF4-FFF2-40B4-BE49-F238E27FC236}">
              <a16:creationId xmlns:a16="http://schemas.microsoft.com/office/drawing/2014/main" id="{CA54CC77-CD98-47EB-B6F1-F36690099A61}"/>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a:extLst>
            <a:ext uri="{FF2B5EF4-FFF2-40B4-BE49-F238E27FC236}">
              <a16:creationId xmlns:a16="http://schemas.microsoft.com/office/drawing/2014/main" id="{D48CA10D-46E3-499D-925E-E8FD1D25736F}"/>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a:extLst>
            <a:ext uri="{FF2B5EF4-FFF2-40B4-BE49-F238E27FC236}">
              <a16:creationId xmlns:a16="http://schemas.microsoft.com/office/drawing/2014/main" id="{47F230E8-4CDD-431A-B82B-449BA9CFF984}"/>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a:extLst>
            <a:ext uri="{FF2B5EF4-FFF2-40B4-BE49-F238E27FC236}">
              <a16:creationId xmlns:a16="http://schemas.microsoft.com/office/drawing/2014/main" id="{32DF7118-D386-4902-97BC-8783122D6A97}"/>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a:extLst>
            <a:ext uri="{FF2B5EF4-FFF2-40B4-BE49-F238E27FC236}">
              <a16:creationId xmlns:a16="http://schemas.microsoft.com/office/drawing/2014/main" id="{C56F07F5-E401-41B5-97F0-A09C8E0BC5B9}"/>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a:extLst>
            <a:ext uri="{FF2B5EF4-FFF2-40B4-BE49-F238E27FC236}">
              <a16:creationId xmlns:a16="http://schemas.microsoft.com/office/drawing/2014/main" id="{ECBF321E-E8A2-4FBA-91E2-93484C21CEAF}"/>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a:extLst>
            <a:ext uri="{FF2B5EF4-FFF2-40B4-BE49-F238E27FC236}">
              <a16:creationId xmlns:a16="http://schemas.microsoft.com/office/drawing/2014/main" id="{D95CC097-A918-4230-A885-62DCE705F872}"/>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a:extLst>
            <a:ext uri="{FF2B5EF4-FFF2-40B4-BE49-F238E27FC236}">
              <a16:creationId xmlns:a16="http://schemas.microsoft.com/office/drawing/2014/main" id="{E31195AA-B888-4EF1-BE59-9CB02CFDD313}"/>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a:extLst>
            <a:ext uri="{FF2B5EF4-FFF2-40B4-BE49-F238E27FC236}">
              <a16:creationId xmlns:a16="http://schemas.microsoft.com/office/drawing/2014/main" id="{A51A17EF-B7A9-4A92-9A6A-BD9C06E38B4C}"/>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a:extLst>
            <a:ext uri="{FF2B5EF4-FFF2-40B4-BE49-F238E27FC236}">
              <a16:creationId xmlns:a16="http://schemas.microsoft.com/office/drawing/2014/main" id="{12CFD4BD-3C2F-48BF-8A2D-665155BB4015}"/>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a:extLst>
            <a:ext uri="{FF2B5EF4-FFF2-40B4-BE49-F238E27FC236}">
              <a16:creationId xmlns:a16="http://schemas.microsoft.com/office/drawing/2014/main" id="{E3F8DC8C-3AE1-4974-8E4B-3AAF0D80B5E3}"/>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a:extLst>
            <a:ext uri="{FF2B5EF4-FFF2-40B4-BE49-F238E27FC236}">
              <a16:creationId xmlns:a16="http://schemas.microsoft.com/office/drawing/2014/main" id="{2C42D885-B4D1-4D0B-9537-49A07EA0B9D4}"/>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a:extLst>
            <a:ext uri="{FF2B5EF4-FFF2-40B4-BE49-F238E27FC236}">
              <a16:creationId xmlns:a16="http://schemas.microsoft.com/office/drawing/2014/main" id="{CECB6047-B6E4-4A38-8D4E-9BCD23E48DAA}"/>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0" name="直線コネクタ 399">
          <a:extLst>
            <a:ext uri="{FF2B5EF4-FFF2-40B4-BE49-F238E27FC236}">
              <a16:creationId xmlns:a16="http://schemas.microsoft.com/office/drawing/2014/main" id="{620952DB-B986-4F9C-ABDF-58AA7B8F9538}"/>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1" name="テキスト ボックス 400">
          <a:extLst>
            <a:ext uri="{FF2B5EF4-FFF2-40B4-BE49-F238E27FC236}">
              <a16:creationId xmlns:a16="http://schemas.microsoft.com/office/drawing/2014/main" id="{FB8A37A4-E085-4A3D-91DC-7CA7954A2A0B}"/>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2" name="直線コネクタ 401">
          <a:extLst>
            <a:ext uri="{FF2B5EF4-FFF2-40B4-BE49-F238E27FC236}">
              <a16:creationId xmlns:a16="http://schemas.microsoft.com/office/drawing/2014/main" id="{3A38DA9C-AF7C-4CEB-8AE3-92C723F79A25}"/>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3" name="テキスト ボックス 402">
          <a:extLst>
            <a:ext uri="{FF2B5EF4-FFF2-40B4-BE49-F238E27FC236}">
              <a16:creationId xmlns:a16="http://schemas.microsoft.com/office/drawing/2014/main" id="{9EC23B1F-CB09-4B03-880D-9D9A00D300C3}"/>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4" name="直線コネクタ 403">
          <a:extLst>
            <a:ext uri="{FF2B5EF4-FFF2-40B4-BE49-F238E27FC236}">
              <a16:creationId xmlns:a16="http://schemas.microsoft.com/office/drawing/2014/main" id="{1000EAA2-92BE-4237-A570-236C8657A319}"/>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5" name="テキスト ボックス 404">
          <a:extLst>
            <a:ext uri="{FF2B5EF4-FFF2-40B4-BE49-F238E27FC236}">
              <a16:creationId xmlns:a16="http://schemas.microsoft.com/office/drawing/2014/main" id="{9A48093E-8B3A-4E59-B01D-28FC8C8844A3}"/>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6" name="直線コネクタ 405">
          <a:extLst>
            <a:ext uri="{FF2B5EF4-FFF2-40B4-BE49-F238E27FC236}">
              <a16:creationId xmlns:a16="http://schemas.microsoft.com/office/drawing/2014/main" id="{2959A900-2234-48A4-ADE4-348487797103}"/>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7" name="テキスト ボックス 406">
          <a:extLst>
            <a:ext uri="{FF2B5EF4-FFF2-40B4-BE49-F238E27FC236}">
              <a16:creationId xmlns:a16="http://schemas.microsoft.com/office/drawing/2014/main" id="{B95AA2D0-71BB-4006-A565-749631F4C3F4}"/>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8" name="直線コネクタ 407">
          <a:extLst>
            <a:ext uri="{FF2B5EF4-FFF2-40B4-BE49-F238E27FC236}">
              <a16:creationId xmlns:a16="http://schemas.microsoft.com/office/drawing/2014/main" id="{59CEC30A-16C3-4A51-B43E-0C0F8A59F09A}"/>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9" name="テキスト ボックス 408">
          <a:extLst>
            <a:ext uri="{FF2B5EF4-FFF2-40B4-BE49-F238E27FC236}">
              <a16:creationId xmlns:a16="http://schemas.microsoft.com/office/drawing/2014/main" id="{29AE9FF9-C3B6-467C-AB35-7B285794775C}"/>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a:extLst>
            <a:ext uri="{FF2B5EF4-FFF2-40B4-BE49-F238E27FC236}">
              <a16:creationId xmlns:a16="http://schemas.microsoft.com/office/drawing/2014/main" id="{A8631431-8E5A-4576-8C9C-4FFF18550889}"/>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1" name="テキスト ボックス 410">
          <a:extLst>
            <a:ext uri="{FF2B5EF4-FFF2-40B4-BE49-F238E27FC236}">
              <a16:creationId xmlns:a16="http://schemas.microsoft.com/office/drawing/2014/main" id="{9E4F76DC-8992-42EC-AC42-831D71F2D66C}"/>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認定こども園・幼稚園・保育所】&#10;有形固定資産減価償却率グラフ枠">
          <a:extLst>
            <a:ext uri="{FF2B5EF4-FFF2-40B4-BE49-F238E27FC236}">
              <a16:creationId xmlns:a16="http://schemas.microsoft.com/office/drawing/2014/main" id="{E5F1CA5A-EC05-4263-9279-EE42DD0425B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106680</xdr:rowOff>
    </xdr:from>
    <xdr:to>
      <xdr:col>85</xdr:col>
      <xdr:colOff>126364</xdr:colOff>
      <xdr:row>42</xdr:row>
      <xdr:rowOff>38100</xdr:rowOff>
    </xdr:to>
    <xdr:cxnSp macro="">
      <xdr:nvCxnSpPr>
        <xdr:cNvPr id="413" name="直線コネクタ 412">
          <a:extLst>
            <a:ext uri="{FF2B5EF4-FFF2-40B4-BE49-F238E27FC236}">
              <a16:creationId xmlns:a16="http://schemas.microsoft.com/office/drawing/2014/main" id="{243F134F-D5C7-4D79-9BD8-15A082B70331}"/>
            </a:ext>
          </a:extLst>
        </xdr:cNvPr>
        <xdr:cNvCxnSpPr/>
      </xdr:nvCxnSpPr>
      <xdr:spPr>
        <a:xfrm flipV="1">
          <a:off x="14375764" y="580644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4" name="【認定こども園・幼稚園・保育所】&#10;有形固定資産減価償却率最小値テキスト">
          <a:extLst>
            <a:ext uri="{FF2B5EF4-FFF2-40B4-BE49-F238E27FC236}">
              <a16:creationId xmlns:a16="http://schemas.microsoft.com/office/drawing/2014/main" id="{24AAC5E4-5CC3-41FC-B1FF-1316DA48EEE0}"/>
            </a:ext>
          </a:extLst>
        </xdr:cNvPr>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5" name="直線コネクタ 414">
          <a:extLst>
            <a:ext uri="{FF2B5EF4-FFF2-40B4-BE49-F238E27FC236}">
              <a16:creationId xmlns:a16="http://schemas.microsoft.com/office/drawing/2014/main" id="{5D04D958-D252-4522-A098-2E803C6E7765}"/>
            </a:ext>
          </a:extLst>
        </xdr:cNvPr>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53357</xdr:rowOff>
    </xdr:from>
    <xdr:ext cx="405111" cy="259045"/>
    <xdr:sp macro="" textlink="">
      <xdr:nvSpPr>
        <xdr:cNvPr id="416" name="【認定こども園・幼稚園・保育所】&#10;有形固定資産減価償却率最大値テキスト">
          <a:extLst>
            <a:ext uri="{FF2B5EF4-FFF2-40B4-BE49-F238E27FC236}">
              <a16:creationId xmlns:a16="http://schemas.microsoft.com/office/drawing/2014/main" id="{256D18B2-BE77-4EB2-8A3A-9F8927391A39}"/>
            </a:ext>
          </a:extLst>
        </xdr:cNvPr>
        <xdr:cNvSpPr txBox="1"/>
      </xdr:nvSpPr>
      <xdr:spPr>
        <a:xfrm>
          <a:off x="144145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106680</xdr:rowOff>
    </xdr:from>
    <xdr:to>
      <xdr:col>86</xdr:col>
      <xdr:colOff>25400</xdr:colOff>
      <xdr:row>34</xdr:row>
      <xdr:rowOff>106680</xdr:rowOff>
    </xdr:to>
    <xdr:cxnSp macro="">
      <xdr:nvCxnSpPr>
        <xdr:cNvPr id="417" name="直線コネクタ 416">
          <a:extLst>
            <a:ext uri="{FF2B5EF4-FFF2-40B4-BE49-F238E27FC236}">
              <a16:creationId xmlns:a16="http://schemas.microsoft.com/office/drawing/2014/main" id="{B5DD225E-97B4-4B14-BD9F-F56076357E37}"/>
            </a:ext>
          </a:extLst>
        </xdr:cNvPr>
        <xdr:cNvCxnSpPr/>
      </xdr:nvCxnSpPr>
      <xdr:spPr>
        <a:xfrm>
          <a:off x="14287500" y="5806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95902</xdr:rowOff>
    </xdr:from>
    <xdr:ext cx="405111" cy="259045"/>
    <xdr:sp macro="" textlink="">
      <xdr:nvSpPr>
        <xdr:cNvPr id="418" name="【認定こども園・幼稚園・保育所】&#10;有形固定資産減価償却率平均値テキスト">
          <a:extLst>
            <a:ext uri="{FF2B5EF4-FFF2-40B4-BE49-F238E27FC236}">
              <a16:creationId xmlns:a16="http://schemas.microsoft.com/office/drawing/2014/main" id="{6B8E2FC7-6041-4557-9FE3-2DCD58215D61}"/>
            </a:ext>
          </a:extLst>
        </xdr:cNvPr>
        <xdr:cNvSpPr txBox="1"/>
      </xdr:nvSpPr>
      <xdr:spPr>
        <a:xfrm>
          <a:off x="14414500" y="6130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73025</xdr:rowOff>
    </xdr:from>
    <xdr:to>
      <xdr:col>85</xdr:col>
      <xdr:colOff>177800</xdr:colOff>
      <xdr:row>38</xdr:row>
      <xdr:rowOff>3175</xdr:rowOff>
    </xdr:to>
    <xdr:sp macro="" textlink="">
      <xdr:nvSpPr>
        <xdr:cNvPr id="419" name="フローチャート: 判断 418">
          <a:extLst>
            <a:ext uri="{FF2B5EF4-FFF2-40B4-BE49-F238E27FC236}">
              <a16:creationId xmlns:a16="http://schemas.microsoft.com/office/drawing/2014/main" id="{39F11014-E751-4D86-B92A-1ED16CFA9A16}"/>
            </a:ext>
          </a:extLst>
        </xdr:cNvPr>
        <xdr:cNvSpPr/>
      </xdr:nvSpPr>
      <xdr:spPr>
        <a:xfrm>
          <a:off x="14325600" y="627570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95885</xdr:rowOff>
    </xdr:from>
    <xdr:to>
      <xdr:col>81</xdr:col>
      <xdr:colOff>101600</xdr:colOff>
      <xdr:row>38</xdr:row>
      <xdr:rowOff>26035</xdr:rowOff>
    </xdr:to>
    <xdr:sp macro="" textlink="">
      <xdr:nvSpPr>
        <xdr:cNvPr id="420" name="フローチャート: 判断 419">
          <a:extLst>
            <a:ext uri="{FF2B5EF4-FFF2-40B4-BE49-F238E27FC236}">
              <a16:creationId xmlns:a16="http://schemas.microsoft.com/office/drawing/2014/main" id="{0657368D-FB67-4A7F-AB7F-9BF2AB70148A}"/>
            </a:ext>
          </a:extLst>
        </xdr:cNvPr>
        <xdr:cNvSpPr/>
      </xdr:nvSpPr>
      <xdr:spPr>
        <a:xfrm>
          <a:off x="13578840" y="62985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71120</xdr:rowOff>
    </xdr:from>
    <xdr:to>
      <xdr:col>76</xdr:col>
      <xdr:colOff>165100</xdr:colOff>
      <xdr:row>38</xdr:row>
      <xdr:rowOff>1270</xdr:rowOff>
    </xdr:to>
    <xdr:sp macro="" textlink="">
      <xdr:nvSpPr>
        <xdr:cNvPr id="421" name="フローチャート: 判断 420">
          <a:extLst>
            <a:ext uri="{FF2B5EF4-FFF2-40B4-BE49-F238E27FC236}">
              <a16:creationId xmlns:a16="http://schemas.microsoft.com/office/drawing/2014/main" id="{40912E52-7C9C-476B-8251-3A796D9CE8DF}"/>
            </a:ext>
          </a:extLst>
        </xdr:cNvPr>
        <xdr:cNvSpPr/>
      </xdr:nvSpPr>
      <xdr:spPr>
        <a:xfrm>
          <a:off x="12804140" y="6273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422" name="フローチャート: 判断 421">
          <a:extLst>
            <a:ext uri="{FF2B5EF4-FFF2-40B4-BE49-F238E27FC236}">
              <a16:creationId xmlns:a16="http://schemas.microsoft.com/office/drawing/2014/main" id="{55142E9D-4F03-4DAD-B780-8AA5A0AB2E5B}"/>
            </a:ext>
          </a:extLst>
        </xdr:cNvPr>
        <xdr:cNvSpPr/>
      </xdr:nvSpPr>
      <xdr:spPr>
        <a:xfrm>
          <a:off x="12029440" y="61956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423" name="フローチャート: 判断 422">
          <a:extLst>
            <a:ext uri="{FF2B5EF4-FFF2-40B4-BE49-F238E27FC236}">
              <a16:creationId xmlns:a16="http://schemas.microsoft.com/office/drawing/2014/main" id="{24F4CFD1-3265-4656-9ADE-FEF8157D6F1A}"/>
            </a:ext>
          </a:extLst>
        </xdr:cNvPr>
        <xdr:cNvSpPr/>
      </xdr:nvSpPr>
      <xdr:spPr>
        <a:xfrm>
          <a:off x="1123188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3A5E739E-171B-4B15-B135-1DA55805AA42}"/>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59DA0FDE-2105-4593-97DB-6731AD25592B}"/>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6916B54C-6FCD-4177-8E5C-DFB12ABD8172}"/>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57A788CA-EC56-44DD-94DD-014AA077550D}"/>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2CC00CFC-4BA7-44F7-B32D-3D0F2AE5E9A7}"/>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73025</xdr:rowOff>
    </xdr:from>
    <xdr:to>
      <xdr:col>85</xdr:col>
      <xdr:colOff>177800</xdr:colOff>
      <xdr:row>41</xdr:row>
      <xdr:rowOff>3175</xdr:rowOff>
    </xdr:to>
    <xdr:sp macro="" textlink="">
      <xdr:nvSpPr>
        <xdr:cNvPr id="429" name="楕円 428">
          <a:extLst>
            <a:ext uri="{FF2B5EF4-FFF2-40B4-BE49-F238E27FC236}">
              <a16:creationId xmlns:a16="http://schemas.microsoft.com/office/drawing/2014/main" id="{FBC6986C-FC0D-4B13-913D-A37A75463E99}"/>
            </a:ext>
          </a:extLst>
        </xdr:cNvPr>
        <xdr:cNvSpPr/>
      </xdr:nvSpPr>
      <xdr:spPr>
        <a:xfrm>
          <a:off x="14325600" y="677862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51452</xdr:rowOff>
    </xdr:from>
    <xdr:ext cx="405111" cy="259045"/>
    <xdr:sp macro="" textlink="">
      <xdr:nvSpPr>
        <xdr:cNvPr id="430" name="【認定こども園・幼稚園・保育所】&#10;有形固定資産減価償却率該当値テキスト">
          <a:extLst>
            <a:ext uri="{FF2B5EF4-FFF2-40B4-BE49-F238E27FC236}">
              <a16:creationId xmlns:a16="http://schemas.microsoft.com/office/drawing/2014/main" id="{6D7F3652-A34B-41CA-AE9B-C770E3C6D28E}"/>
            </a:ext>
          </a:extLst>
        </xdr:cNvPr>
        <xdr:cNvSpPr txBox="1"/>
      </xdr:nvSpPr>
      <xdr:spPr>
        <a:xfrm>
          <a:off x="14414500" y="675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33020</xdr:rowOff>
    </xdr:from>
    <xdr:to>
      <xdr:col>81</xdr:col>
      <xdr:colOff>101600</xdr:colOff>
      <xdr:row>40</xdr:row>
      <xdr:rowOff>134620</xdr:rowOff>
    </xdr:to>
    <xdr:sp macro="" textlink="">
      <xdr:nvSpPr>
        <xdr:cNvPr id="431" name="楕円 430">
          <a:extLst>
            <a:ext uri="{FF2B5EF4-FFF2-40B4-BE49-F238E27FC236}">
              <a16:creationId xmlns:a16="http://schemas.microsoft.com/office/drawing/2014/main" id="{1CE3B3E5-FBC0-476F-BF9D-E212BF03F339}"/>
            </a:ext>
          </a:extLst>
        </xdr:cNvPr>
        <xdr:cNvSpPr/>
      </xdr:nvSpPr>
      <xdr:spPr>
        <a:xfrm>
          <a:off x="1357884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83820</xdr:rowOff>
    </xdr:from>
    <xdr:to>
      <xdr:col>85</xdr:col>
      <xdr:colOff>127000</xdr:colOff>
      <xdr:row>40</xdr:row>
      <xdr:rowOff>123825</xdr:rowOff>
    </xdr:to>
    <xdr:cxnSp macro="">
      <xdr:nvCxnSpPr>
        <xdr:cNvPr id="432" name="直線コネクタ 431">
          <a:extLst>
            <a:ext uri="{FF2B5EF4-FFF2-40B4-BE49-F238E27FC236}">
              <a16:creationId xmlns:a16="http://schemas.microsoft.com/office/drawing/2014/main" id="{29AF0B52-E629-441C-9D27-F84B306A52FA}"/>
            </a:ext>
          </a:extLst>
        </xdr:cNvPr>
        <xdr:cNvCxnSpPr/>
      </xdr:nvCxnSpPr>
      <xdr:spPr>
        <a:xfrm>
          <a:off x="13629640" y="6789420"/>
          <a:ext cx="74676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164465</xdr:rowOff>
    </xdr:from>
    <xdr:to>
      <xdr:col>76</xdr:col>
      <xdr:colOff>165100</xdr:colOff>
      <xdr:row>40</xdr:row>
      <xdr:rowOff>94615</xdr:rowOff>
    </xdr:to>
    <xdr:sp macro="" textlink="">
      <xdr:nvSpPr>
        <xdr:cNvPr id="433" name="楕円 432">
          <a:extLst>
            <a:ext uri="{FF2B5EF4-FFF2-40B4-BE49-F238E27FC236}">
              <a16:creationId xmlns:a16="http://schemas.microsoft.com/office/drawing/2014/main" id="{E7534546-2364-45BB-B00A-238EBDDFD849}"/>
            </a:ext>
          </a:extLst>
        </xdr:cNvPr>
        <xdr:cNvSpPr/>
      </xdr:nvSpPr>
      <xdr:spPr>
        <a:xfrm>
          <a:off x="12804140" y="67024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43815</xdr:rowOff>
    </xdr:from>
    <xdr:to>
      <xdr:col>81</xdr:col>
      <xdr:colOff>50800</xdr:colOff>
      <xdr:row>40</xdr:row>
      <xdr:rowOff>83820</xdr:rowOff>
    </xdr:to>
    <xdr:cxnSp macro="">
      <xdr:nvCxnSpPr>
        <xdr:cNvPr id="434" name="直線コネクタ 433">
          <a:extLst>
            <a:ext uri="{FF2B5EF4-FFF2-40B4-BE49-F238E27FC236}">
              <a16:creationId xmlns:a16="http://schemas.microsoft.com/office/drawing/2014/main" id="{892D1772-F6ED-4716-8334-6777D61440C4}"/>
            </a:ext>
          </a:extLst>
        </xdr:cNvPr>
        <xdr:cNvCxnSpPr/>
      </xdr:nvCxnSpPr>
      <xdr:spPr>
        <a:xfrm>
          <a:off x="12854940" y="6749415"/>
          <a:ext cx="7747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74930</xdr:rowOff>
    </xdr:from>
    <xdr:to>
      <xdr:col>72</xdr:col>
      <xdr:colOff>38100</xdr:colOff>
      <xdr:row>41</xdr:row>
      <xdr:rowOff>5080</xdr:rowOff>
    </xdr:to>
    <xdr:sp macro="" textlink="">
      <xdr:nvSpPr>
        <xdr:cNvPr id="435" name="楕円 434">
          <a:extLst>
            <a:ext uri="{FF2B5EF4-FFF2-40B4-BE49-F238E27FC236}">
              <a16:creationId xmlns:a16="http://schemas.microsoft.com/office/drawing/2014/main" id="{53D639B2-0EE5-4AD8-B002-F7CA5B55FAFC}"/>
            </a:ext>
          </a:extLst>
        </xdr:cNvPr>
        <xdr:cNvSpPr/>
      </xdr:nvSpPr>
      <xdr:spPr>
        <a:xfrm>
          <a:off x="12029440" y="67805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43815</xdr:rowOff>
    </xdr:from>
    <xdr:to>
      <xdr:col>76</xdr:col>
      <xdr:colOff>114300</xdr:colOff>
      <xdr:row>40</xdr:row>
      <xdr:rowOff>125730</xdr:rowOff>
    </xdr:to>
    <xdr:cxnSp macro="">
      <xdr:nvCxnSpPr>
        <xdr:cNvPr id="436" name="直線コネクタ 435">
          <a:extLst>
            <a:ext uri="{FF2B5EF4-FFF2-40B4-BE49-F238E27FC236}">
              <a16:creationId xmlns:a16="http://schemas.microsoft.com/office/drawing/2014/main" id="{478CEDDD-D6E2-4425-ABB3-8274799702D3}"/>
            </a:ext>
          </a:extLst>
        </xdr:cNvPr>
        <xdr:cNvCxnSpPr/>
      </xdr:nvCxnSpPr>
      <xdr:spPr>
        <a:xfrm flipV="1">
          <a:off x="12072620" y="6749415"/>
          <a:ext cx="78232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27305</xdr:rowOff>
    </xdr:from>
    <xdr:to>
      <xdr:col>67</xdr:col>
      <xdr:colOff>101600</xdr:colOff>
      <xdr:row>40</xdr:row>
      <xdr:rowOff>128905</xdr:rowOff>
    </xdr:to>
    <xdr:sp macro="" textlink="">
      <xdr:nvSpPr>
        <xdr:cNvPr id="437" name="楕円 436">
          <a:extLst>
            <a:ext uri="{FF2B5EF4-FFF2-40B4-BE49-F238E27FC236}">
              <a16:creationId xmlns:a16="http://schemas.microsoft.com/office/drawing/2014/main" id="{A5A9FC16-E699-4E44-A69F-D83CBC9BB378}"/>
            </a:ext>
          </a:extLst>
        </xdr:cNvPr>
        <xdr:cNvSpPr/>
      </xdr:nvSpPr>
      <xdr:spPr>
        <a:xfrm>
          <a:off x="1123188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78105</xdr:rowOff>
    </xdr:from>
    <xdr:to>
      <xdr:col>71</xdr:col>
      <xdr:colOff>177800</xdr:colOff>
      <xdr:row>40</xdr:row>
      <xdr:rowOff>125730</xdr:rowOff>
    </xdr:to>
    <xdr:cxnSp macro="">
      <xdr:nvCxnSpPr>
        <xdr:cNvPr id="438" name="直線コネクタ 437">
          <a:extLst>
            <a:ext uri="{FF2B5EF4-FFF2-40B4-BE49-F238E27FC236}">
              <a16:creationId xmlns:a16="http://schemas.microsoft.com/office/drawing/2014/main" id="{ED7275BE-7201-4359-8F78-8BB6DB015582}"/>
            </a:ext>
          </a:extLst>
        </xdr:cNvPr>
        <xdr:cNvCxnSpPr/>
      </xdr:nvCxnSpPr>
      <xdr:spPr>
        <a:xfrm>
          <a:off x="11282680" y="6783705"/>
          <a:ext cx="78994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42562</xdr:rowOff>
    </xdr:from>
    <xdr:ext cx="405111" cy="259045"/>
    <xdr:sp macro="" textlink="">
      <xdr:nvSpPr>
        <xdr:cNvPr id="439" name="n_1aveValue【認定こども園・幼稚園・保育所】&#10;有形固定資産減価償却率">
          <a:extLst>
            <a:ext uri="{FF2B5EF4-FFF2-40B4-BE49-F238E27FC236}">
              <a16:creationId xmlns:a16="http://schemas.microsoft.com/office/drawing/2014/main" id="{5BA5392A-8783-474F-BABE-C0B03BBAF520}"/>
            </a:ext>
          </a:extLst>
        </xdr:cNvPr>
        <xdr:cNvSpPr txBox="1"/>
      </xdr:nvSpPr>
      <xdr:spPr>
        <a:xfrm>
          <a:off x="134372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17797</xdr:rowOff>
    </xdr:from>
    <xdr:ext cx="405111" cy="259045"/>
    <xdr:sp macro="" textlink="">
      <xdr:nvSpPr>
        <xdr:cNvPr id="440" name="n_2aveValue【認定こども園・幼稚園・保育所】&#10;有形固定資産減価償却率">
          <a:extLst>
            <a:ext uri="{FF2B5EF4-FFF2-40B4-BE49-F238E27FC236}">
              <a16:creationId xmlns:a16="http://schemas.microsoft.com/office/drawing/2014/main" id="{986CB5BB-74C9-438F-9805-825D16AFEAB6}"/>
            </a:ext>
          </a:extLst>
        </xdr:cNvPr>
        <xdr:cNvSpPr txBox="1"/>
      </xdr:nvSpPr>
      <xdr:spPr>
        <a:xfrm>
          <a:off x="126752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107332</xdr:rowOff>
    </xdr:from>
    <xdr:ext cx="405111" cy="259045"/>
    <xdr:sp macro="" textlink="">
      <xdr:nvSpPr>
        <xdr:cNvPr id="441" name="n_3aveValue【認定こども園・幼稚園・保育所】&#10;有形固定資産減価償却率">
          <a:extLst>
            <a:ext uri="{FF2B5EF4-FFF2-40B4-BE49-F238E27FC236}">
              <a16:creationId xmlns:a16="http://schemas.microsoft.com/office/drawing/2014/main" id="{B77157A0-7C62-4493-892C-80BFD8D6E87D}"/>
            </a:ext>
          </a:extLst>
        </xdr:cNvPr>
        <xdr:cNvSpPr txBox="1"/>
      </xdr:nvSpPr>
      <xdr:spPr>
        <a:xfrm>
          <a:off x="11900544"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137812</xdr:rowOff>
    </xdr:from>
    <xdr:ext cx="405111" cy="259045"/>
    <xdr:sp macro="" textlink="">
      <xdr:nvSpPr>
        <xdr:cNvPr id="442" name="n_4aveValue【認定こども園・幼稚園・保育所】&#10;有形固定資産減価償却率">
          <a:extLst>
            <a:ext uri="{FF2B5EF4-FFF2-40B4-BE49-F238E27FC236}">
              <a16:creationId xmlns:a16="http://schemas.microsoft.com/office/drawing/2014/main" id="{647FF4D7-80A5-494F-ABE6-F6ECD241DBD1}"/>
            </a:ext>
          </a:extLst>
        </xdr:cNvPr>
        <xdr:cNvSpPr txBox="1"/>
      </xdr:nvSpPr>
      <xdr:spPr>
        <a:xfrm>
          <a:off x="1110298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125747</xdr:rowOff>
    </xdr:from>
    <xdr:ext cx="405111" cy="259045"/>
    <xdr:sp macro="" textlink="">
      <xdr:nvSpPr>
        <xdr:cNvPr id="443" name="n_1mainValue【認定こども園・幼稚園・保育所】&#10;有形固定資産減価償却率">
          <a:extLst>
            <a:ext uri="{FF2B5EF4-FFF2-40B4-BE49-F238E27FC236}">
              <a16:creationId xmlns:a16="http://schemas.microsoft.com/office/drawing/2014/main" id="{40C2F81B-ED63-472B-8656-DAFFCB2B3D11}"/>
            </a:ext>
          </a:extLst>
        </xdr:cNvPr>
        <xdr:cNvSpPr txBox="1"/>
      </xdr:nvSpPr>
      <xdr:spPr>
        <a:xfrm>
          <a:off x="13437244" y="683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85742</xdr:rowOff>
    </xdr:from>
    <xdr:ext cx="405111" cy="259045"/>
    <xdr:sp macro="" textlink="">
      <xdr:nvSpPr>
        <xdr:cNvPr id="444" name="n_2mainValue【認定こども園・幼稚園・保育所】&#10;有形固定資産減価償却率">
          <a:extLst>
            <a:ext uri="{FF2B5EF4-FFF2-40B4-BE49-F238E27FC236}">
              <a16:creationId xmlns:a16="http://schemas.microsoft.com/office/drawing/2014/main" id="{612FAF29-9C28-4021-A517-706523150A52}"/>
            </a:ext>
          </a:extLst>
        </xdr:cNvPr>
        <xdr:cNvSpPr txBox="1"/>
      </xdr:nvSpPr>
      <xdr:spPr>
        <a:xfrm>
          <a:off x="12675244"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167657</xdr:rowOff>
    </xdr:from>
    <xdr:ext cx="405111" cy="259045"/>
    <xdr:sp macro="" textlink="">
      <xdr:nvSpPr>
        <xdr:cNvPr id="445" name="n_3mainValue【認定こども園・幼稚園・保育所】&#10;有形固定資産減価償却率">
          <a:extLst>
            <a:ext uri="{FF2B5EF4-FFF2-40B4-BE49-F238E27FC236}">
              <a16:creationId xmlns:a16="http://schemas.microsoft.com/office/drawing/2014/main" id="{2E187309-A496-4D52-BA12-60834DB58447}"/>
            </a:ext>
          </a:extLst>
        </xdr:cNvPr>
        <xdr:cNvSpPr txBox="1"/>
      </xdr:nvSpPr>
      <xdr:spPr>
        <a:xfrm>
          <a:off x="11900544"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120032</xdr:rowOff>
    </xdr:from>
    <xdr:ext cx="405111" cy="259045"/>
    <xdr:sp macro="" textlink="">
      <xdr:nvSpPr>
        <xdr:cNvPr id="446" name="n_4mainValue【認定こども園・幼稚園・保育所】&#10;有形固定資産減価償却率">
          <a:extLst>
            <a:ext uri="{FF2B5EF4-FFF2-40B4-BE49-F238E27FC236}">
              <a16:creationId xmlns:a16="http://schemas.microsoft.com/office/drawing/2014/main" id="{EE0DDABB-4872-4B9D-A865-5E32AB084C12}"/>
            </a:ext>
          </a:extLst>
        </xdr:cNvPr>
        <xdr:cNvSpPr txBox="1"/>
      </xdr:nvSpPr>
      <xdr:spPr>
        <a:xfrm>
          <a:off x="11102984" y="682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a:extLst>
            <a:ext uri="{FF2B5EF4-FFF2-40B4-BE49-F238E27FC236}">
              <a16:creationId xmlns:a16="http://schemas.microsoft.com/office/drawing/2014/main" id="{6B7B860D-151B-4030-A1CE-6D7DB233C10C}"/>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a:extLst>
            <a:ext uri="{FF2B5EF4-FFF2-40B4-BE49-F238E27FC236}">
              <a16:creationId xmlns:a16="http://schemas.microsoft.com/office/drawing/2014/main" id="{20033198-A80F-4A10-A4CC-89EEFA2802E5}"/>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a:extLst>
            <a:ext uri="{FF2B5EF4-FFF2-40B4-BE49-F238E27FC236}">
              <a16:creationId xmlns:a16="http://schemas.microsoft.com/office/drawing/2014/main" id="{CA2F311A-64F0-444E-944B-7D576AC0A862}"/>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a:extLst>
            <a:ext uri="{FF2B5EF4-FFF2-40B4-BE49-F238E27FC236}">
              <a16:creationId xmlns:a16="http://schemas.microsoft.com/office/drawing/2014/main" id="{14C77B3C-C4EA-482F-8D1B-2A9DDEA00498}"/>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a:extLst>
            <a:ext uri="{FF2B5EF4-FFF2-40B4-BE49-F238E27FC236}">
              <a16:creationId xmlns:a16="http://schemas.microsoft.com/office/drawing/2014/main" id="{2D342C81-77D9-4EEB-8083-FF5BECB570B3}"/>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a:extLst>
            <a:ext uri="{FF2B5EF4-FFF2-40B4-BE49-F238E27FC236}">
              <a16:creationId xmlns:a16="http://schemas.microsoft.com/office/drawing/2014/main" id="{41F22D2E-1892-465D-8DBA-DD1CA9F51C9B}"/>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a:extLst>
            <a:ext uri="{FF2B5EF4-FFF2-40B4-BE49-F238E27FC236}">
              <a16:creationId xmlns:a16="http://schemas.microsoft.com/office/drawing/2014/main" id="{7EB44FD8-6A8A-437D-8B8A-A000B509A204}"/>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a:extLst>
            <a:ext uri="{FF2B5EF4-FFF2-40B4-BE49-F238E27FC236}">
              <a16:creationId xmlns:a16="http://schemas.microsoft.com/office/drawing/2014/main" id="{E3B590BB-7B1E-404B-A0FB-5002BC7BDBD1}"/>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a:extLst>
            <a:ext uri="{FF2B5EF4-FFF2-40B4-BE49-F238E27FC236}">
              <a16:creationId xmlns:a16="http://schemas.microsoft.com/office/drawing/2014/main" id="{2461E8E9-2ED1-4816-BEC6-956414EC510B}"/>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a:extLst>
            <a:ext uri="{FF2B5EF4-FFF2-40B4-BE49-F238E27FC236}">
              <a16:creationId xmlns:a16="http://schemas.microsoft.com/office/drawing/2014/main" id="{463C6ED2-4406-4138-8724-D46BF2F2B751}"/>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7" name="直線コネクタ 456">
          <a:extLst>
            <a:ext uri="{FF2B5EF4-FFF2-40B4-BE49-F238E27FC236}">
              <a16:creationId xmlns:a16="http://schemas.microsoft.com/office/drawing/2014/main" id="{4E808CA2-B6F8-497F-9616-F8E15DB3B97D}"/>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8" name="テキスト ボックス 457">
          <a:extLst>
            <a:ext uri="{FF2B5EF4-FFF2-40B4-BE49-F238E27FC236}">
              <a16:creationId xmlns:a16="http://schemas.microsoft.com/office/drawing/2014/main" id="{E460AC7B-8F8A-4770-AC6F-C20BD7213C99}"/>
            </a:ext>
          </a:extLst>
        </xdr:cNvPr>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9" name="直線コネクタ 458">
          <a:extLst>
            <a:ext uri="{FF2B5EF4-FFF2-40B4-BE49-F238E27FC236}">
              <a16:creationId xmlns:a16="http://schemas.microsoft.com/office/drawing/2014/main" id="{A94538C7-9F9C-4541-9FDF-41FCC0D0BBEC}"/>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0" name="テキスト ボックス 459">
          <a:extLst>
            <a:ext uri="{FF2B5EF4-FFF2-40B4-BE49-F238E27FC236}">
              <a16:creationId xmlns:a16="http://schemas.microsoft.com/office/drawing/2014/main" id="{8F649539-CA84-42F9-B1CF-FE4873C60CBE}"/>
            </a:ext>
          </a:extLst>
        </xdr:cNvPr>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1" name="直線コネクタ 460">
          <a:extLst>
            <a:ext uri="{FF2B5EF4-FFF2-40B4-BE49-F238E27FC236}">
              <a16:creationId xmlns:a16="http://schemas.microsoft.com/office/drawing/2014/main" id="{0DC46B9C-E038-44B1-ADB8-FC05EC8342B3}"/>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2" name="テキスト ボックス 461">
          <a:extLst>
            <a:ext uri="{FF2B5EF4-FFF2-40B4-BE49-F238E27FC236}">
              <a16:creationId xmlns:a16="http://schemas.microsoft.com/office/drawing/2014/main" id="{50A5E0D3-40C5-46B4-B5E5-D865C0873CE5}"/>
            </a:ext>
          </a:extLst>
        </xdr:cNvPr>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3" name="直線コネクタ 462">
          <a:extLst>
            <a:ext uri="{FF2B5EF4-FFF2-40B4-BE49-F238E27FC236}">
              <a16:creationId xmlns:a16="http://schemas.microsoft.com/office/drawing/2014/main" id="{EFABE051-2F46-4682-9AEB-DDAD02913027}"/>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4" name="テキスト ボックス 463">
          <a:extLst>
            <a:ext uri="{FF2B5EF4-FFF2-40B4-BE49-F238E27FC236}">
              <a16:creationId xmlns:a16="http://schemas.microsoft.com/office/drawing/2014/main" id="{4B8202F9-8493-4199-9383-BF98F1F61EB1}"/>
            </a:ext>
          </a:extLst>
        </xdr:cNvPr>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5" name="直線コネクタ 464">
          <a:extLst>
            <a:ext uri="{FF2B5EF4-FFF2-40B4-BE49-F238E27FC236}">
              <a16:creationId xmlns:a16="http://schemas.microsoft.com/office/drawing/2014/main" id="{2B7FD34C-5457-45C2-A42A-C85BB114E670}"/>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6" name="テキスト ボックス 465">
          <a:extLst>
            <a:ext uri="{FF2B5EF4-FFF2-40B4-BE49-F238E27FC236}">
              <a16:creationId xmlns:a16="http://schemas.microsoft.com/office/drawing/2014/main" id="{44B65388-ED42-45F2-A74F-18C9808F6C34}"/>
            </a:ext>
          </a:extLst>
        </xdr:cNvPr>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7" name="直線コネクタ 466">
          <a:extLst>
            <a:ext uri="{FF2B5EF4-FFF2-40B4-BE49-F238E27FC236}">
              <a16:creationId xmlns:a16="http://schemas.microsoft.com/office/drawing/2014/main" id="{B14CF044-B12C-44D6-BC32-8D10ED4BA4BB}"/>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8" name="テキスト ボックス 467">
          <a:extLst>
            <a:ext uri="{FF2B5EF4-FFF2-40B4-BE49-F238E27FC236}">
              <a16:creationId xmlns:a16="http://schemas.microsoft.com/office/drawing/2014/main" id="{AE53F03E-71E5-4939-9DA8-8E65D34BA79C}"/>
            </a:ext>
          </a:extLst>
        </xdr:cNvPr>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1CBC45A3-D107-4EF3-B189-EDA7C0255453}"/>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a:extLst>
            <a:ext uri="{FF2B5EF4-FFF2-40B4-BE49-F238E27FC236}">
              <a16:creationId xmlns:a16="http://schemas.microsoft.com/office/drawing/2014/main" id="{FE67C5D3-7A52-4D10-A4E7-6CD48A1C41DE}"/>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a:extLst>
            <a:ext uri="{FF2B5EF4-FFF2-40B4-BE49-F238E27FC236}">
              <a16:creationId xmlns:a16="http://schemas.microsoft.com/office/drawing/2014/main" id="{48D10653-9B72-4F10-95DA-ACF5B79A1FB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128451</xdr:rowOff>
    </xdr:from>
    <xdr:to>
      <xdr:col>116</xdr:col>
      <xdr:colOff>62864</xdr:colOff>
      <xdr:row>41</xdr:row>
      <xdr:rowOff>103959</xdr:rowOff>
    </xdr:to>
    <xdr:cxnSp macro="">
      <xdr:nvCxnSpPr>
        <xdr:cNvPr id="472" name="直線コネクタ 471">
          <a:extLst>
            <a:ext uri="{FF2B5EF4-FFF2-40B4-BE49-F238E27FC236}">
              <a16:creationId xmlns:a16="http://schemas.microsoft.com/office/drawing/2014/main" id="{1EDF46E3-6034-422B-A804-6840EA36188E}"/>
            </a:ext>
          </a:extLst>
        </xdr:cNvPr>
        <xdr:cNvCxnSpPr/>
      </xdr:nvCxnSpPr>
      <xdr:spPr>
        <a:xfrm flipV="1">
          <a:off x="19509104" y="549293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107786</xdr:rowOff>
    </xdr:from>
    <xdr:ext cx="469744" cy="259045"/>
    <xdr:sp macro="" textlink="">
      <xdr:nvSpPr>
        <xdr:cNvPr id="473" name="【認定こども園・幼稚園・保育所】&#10;一人当たり面積最小値テキスト">
          <a:extLst>
            <a:ext uri="{FF2B5EF4-FFF2-40B4-BE49-F238E27FC236}">
              <a16:creationId xmlns:a16="http://schemas.microsoft.com/office/drawing/2014/main" id="{7807ECC0-C9CA-4619-9B58-650E1B3E919E}"/>
            </a:ext>
          </a:extLst>
        </xdr:cNvPr>
        <xdr:cNvSpPr txBox="1"/>
      </xdr:nvSpPr>
      <xdr:spPr>
        <a:xfrm>
          <a:off x="19547840" y="698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103959</xdr:rowOff>
    </xdr:from>
    <xdr:to>
      <xdr:col>116</xdr:col>
      <xdr:colOff>152400</xdr:colOff>
      <xdr:row>41</xdr:row>
      <xdr:rowOff>103959</xdr:rowOff>
    </xdr:to>
    <xdr:cxnSp macro="">
      <xdr:nvCxnSpPr>
        <xdr:cNvPr id="474" name="直線コネクタ 473">
          <a:extLst>
            <a:ext uri="{FF2B5EF4-FFF2-40B4-BE49-F238E27FC236}">
              <a16:creationId xmlns:a16="http://schemas.microsoft.com/office/drawing/2014/main" id="{CB2265C7-0847-4620-BA8B-AA8D9650D009}"/>
            </a:ext>
          </a:extLst>
        </xdr:cNvPr>
        <xdr:cNvCxnSpPr/>
      </xdr:nvCxnSpPr>
      <xdr:spPr>
        <a:xfrm>
          <a:off x="19443700" y="69771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75128</xdr:rowOff>
    </xdr:from>
    <xdr:ext cx="469744" cy="259045"/>
    <xdr:sp macro="" textlink="">
      <xdr:nvSpPr>
        <xdr:cNvPr id="475" name="【認定こども園・幼稚園・保育所】&#10;一人当たり面積最大値テキスト">
          <a:extLst>
            <a:ext uri="{FF2B5EF4-FFF2-40B4-BE49-F238E27FC236}">
              <a16:creationId xmlns:a16="http://schemas.microsoft.com/office/drawing/2014/main" id="{4FADFB75-49EA-4B91-A121-FCA0E2A1C83F}"/>
            </a:ext>
          </a:extLst>
        </xdr:cNvPr>
        <xdr:cNvSpPr txBox="1"/>
      </xdr:nvSpPr>
      <xdr:spPr>
        <a:xfrm>
          <a:off x="19547840" y="527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128451</xdr:rowOff>
    </xdr:from>
    <xdr:to>
      <xdr:col>116</xdr:col>
      <xdr:colOff>152400</xdr:colOff>
      <xdr:row>32</xdr:row>
      <xdr:rowOff>128451</xdr:rowOff>
    </xdr:to>
    <xdr:cxnSp macro="">
      <xdr:nvCxnSpPr>
        <xdr:cNvPr id="476" name="直線コネクタ 475">
          <a:extLst>
            <a:ext uri="{FF2B5EF4-FFF2-40B4-BE49-F238E27FC236}">
              <a16:creationId xmlns:a16="http://schemas.microsoft.com/office/drawing/2014/main" id="{00760F0F-252B-4FCC-ADDF-587A8D0CABA6}"/>
            </a:ext>
          </a:extLst>
        </xdr:cNvPr>
        <xdr:cNvCxnSpPr/>
      </xdr:nvCxnSpPr>
      <xdr:spPr>
        <a:xfrm>
          <a:off x="19443700" y="54929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56441</xdr:rowOff>
    </xdr:from>
    <xdr:ext cx="469744" cy="259045"/>
    <xdr:sp macro="" textlink="">
      <xdr:nvSpPr>
        <xdr:cNvPr id="477" name="【認定こども園・幼稚園・保育所】&#10;一人当たり面積平均値テキスト">
          <a:extLst>
            <a:ext uri="{FF2B5EF4-FFF2-40B4-BE49-F238E27FC236}">
              <a16:creationId xmlns:a16="http://schemas.microsoft.com/office/drawing/2014/main" id="{B8673DDB-79E0-4580-AAE7-21043293B16F}"/>
            </a:ext>
          </a:extLst>
        </xdr:cNvPr>
        <xdr:cNvSpPr txBox="1"/>
      </xdr:nvSpPr>
      <xdr:spPr>
        <a:xfrm>
          <a:off x="19547840" y="6091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33564</xdr:rowOff>
    </xdr:from>
    <xdr:to>
      <xdr:col>116</xdr:col>
      <xdr:colOff>114300</xdr:colOff>
      <xdr:row>37</xdr:row>
      <xdr:rowOff>135164</xdr:rowOff>
    </xdr:to>
    <xdr:sp macro="" textlink="">
      <xdr:nvSpPr>
        <xdr:cNvPr id="478" name="フローチャート: 判断 477">
          <a:extLst>
            <a:ext uri="{FF2B5EF4-FFF2-40B4-BE49-F238E27FC236}">
              <a16:creationId xmlns:a16="http://schemas.microsoft.com/office/drawing/2014/main" id="{1FEEDB43-3042-46DC-8D00-AA39DBA6E59F}"/>
            </a:ext>
          </a:extLst>
        </xdr:cNvPr>
        <xdr:cNvSpPr/>
      </xdr:nvSpPr>
      <xdr:spPr>
        <a:xfrm>
          <a:off x="19458940" y="623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82550</xdr:rowOff>
    </xdr:from>
    <xdr:to>
      <xdr:col>112</xdr:col>
      <xdr:colOff>38100</xdr:colOff>
      <xdr:row>38</xdr:row>
      <xdr:rowOff>12700</xdr:rowOff>
    </xdr:to>
    <xdr:sp macro="" textlink="">
      <xdr:nvSpPr>
        <xdr:cNvPr id="479" name="フローチャート: 判断 478">
          <a:extLst>
            <a:ext uri="{FF2B5EF4-FFF2-40B4-BE49-F238E27FC236}">
              <a16:creationId xmlns:a16="http://schemas.microsoft.com/office/drawing/2014/main" id="{437FE4E0-AE51-43A6-BE7E-CEBAD9781449}"/>
            </a:ext>
          </a:extLst>
        </xdr:cNvPr>
        <xdr:cNvSpPr/>
      </xdr:nvSpPr>
      <xdr:spPr>
        <a:xfrm>
          <a:off x="18735040" y="628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62956</xdr:rowOff>
    </xdr:from>
    <xdr:to>
      <xdr:col>107</xdr:col>
      <xdr:colOff>101600</xdr:colOff>
      <xdr:row>37</xdr:row>
      <xdr:rowOff>164556</xdr:rowOff>
    </xdr:to>
    <xdr:sp macro="" textlink="">
      <xdr:nvSpPr>
        <xdr:cNvPr id="480" name="フローチャート: 判断 479">
          <a:extLst>
            <a:ext uri="{FF2B5EF4-FFF2-40B4-BE49-F238E27FC236}">
              <a16:creationId xmlns:a16="http://schemas.microsoft.com/office/drawing/2014/main" id="{9F9959F5-F651-4B32-BFE2-8215F3408727}"/>
            </a:ext>
          </a:extLst>
        </xdr:cNvPr>
        <xdr:cNvSpPr/>
      </xdr:nvSpPr>
      <xdr:spPr>
        <a:xfrm>
          <a:off x="17937480" y="626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108676</xdr:rowOff>
    </xdr:from>
    <xdr:to>
      <xdr:col>102</xdr:col>
      <xdr:colOff>165100</xdr:colOff>
      <xdr:row>38</xdr:row>
      <xdr:rowOff>38826</xdr:rowOff>
    </xdr:to>
    <xdr:sp macro="" textlink="">
      <xdr:nvSpPr>
        <xdr:cNvPr id="481" name="フローチャート: 判断 480">
          <a:extLst>
            <a:ext uri="{FF2B5EF4-FFF2-40B4-BE49-F238E27FC236}">
              <a16:creationId xmlns:a16="http://schemas.microsoft.com/office/drawing/2014/main" id="{1A8BEAE1-1D90-4E6C-A9CF-182829C57D7A}"/>
            </a:ext>
          </a:extLst>
        </xdr:cNvPr>
        <xdr:cNvSpPr/>
      </xdr:nvSpPr>
      <xdr:spPr>
        <a:xfrm>
          <a:off x="17162780" y="63113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89081</xdr:rowOff>
    </xdr:from>
    <xdr:to>
      <xdr:col>98</xdr:col>
      <xdr:colOff>38100</xdr:colOff>
      <xdr:row>38</xdr:row>
      <xdr:rowOff>19231</xdr:rowOff>
    </xdr:to>
    <xdr:sp macro="" textlink="">
      <xdr:nvSpPr>
        <xdr:cNvPr id="482" name="フローチャート: 判断 481">
          <a:extLst>
            <a:ext uri="{FF2B5EF4-FFF2-40B4-BE49-F238E27FC236}">
              <a16:creationId xmlns:a16="http://schemas.microsoft.com/office/drawing/2014/main" id="{232F1988-FA33-4B88-943E-450B9C9519AE}"/>
            </a:ext>
          </a:extLst>
        </xdr:cNvPr>
        <xdr:cNvSpPr/>
      </xdr:nvSpPr>
      <xdr:spPr>
        <a:xfrm>
          <a:off x="16388080" y="62917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B16AC5FE-0B04-4713-BC0A-D6F2F531FC56}"/>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AB4063D6-0CFF-4398-980C-22CB9FDC12F1}"/>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F898B68-4CBE-4644-8E13-5A70CFDED8EC}"/>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566E8B17-063E-4F1B-9A44-D539AAB86028}"/>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9F818BE1-6622-46A9-AB58-61F160E8CF68}"/>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85816</xdr:rowOff>
    </xdr:from>
    <xdr:to>
      <xdr:col>116</xdr:col>
      <xdr:colOff>114300</xdr:colOff>
      <xdr:row>40</xdr:row>
      <xdr:rowOff>15966</xdr:rowOff>
    </xdr:to>
    <xdr:sp macro="" textlink="">
      <xdr:nvSpPr>
        <xdr:cNvPr id="488" name="楕円 487">
          <a:extLst>
            <a:ext uri="{FF2B5EF4-FFF2-40B4-BE49-F238E27FC236}">
              <a16:creationId xmlns:a16="http://schemas.microsoft.com/office/drawing/2014/main" id="{7D9EB143-E306-4C5F-92C1-DDA4DF34327B}"/>
            </a:ext>
          </a:extLst>
        </xdr:cNvPr>
        <xdr:cNvSpPr/>
      </xdr:nvSpPr>
      <xdr:spPr>
        <a:xfrm>
          <a:off x="19458940" y="66237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64243</xdr:rowOff>
    </xdr:from>
    <xdr:ext cx="469744" cy="259045"/>
    <xdr:sp macro="" textlink="">
      <xdr:nvSpPr>
        <xdr:cNvPr id="489" name="【認定こども園・幼稚園・保育所】&#10;一人当たり面積該当値テキスト">
          <a:extLst>
            <a:ext uri="{FF2B5EF4-FFF2-40B4-BE49-F238E27FC236}">
              <a16:creationId xmlns:a16="http://schemas.microsoft.com/office/drawing/2014/main" id="{5ADA5EA0-285B-47FC-B550-900E6E7601C5}"/>
            </a:ext>
          </a:extLst>
        </xdr:cNvPr>
        <xdr:cNvSpPr txBox="1"/>
      </xdr:nvSpPr>
      <xdr:spPr>
        <a:xfrm>
          <a:off x="19547840" y="660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95613</xdr:rowOff>
    </xdr:from>
    <xdr:to>
      <xdr:col>112</xdr:col>
      <xdr:colOff>38100</xdr:colOff>
      <xdr:row>40</xdr:row>
      <xdr:rowOff>25763</xdr:rowOff>
    </xdr:to>
    <xdr:sp macro="" textlink="">
      <xdr:nvSpPr>
        <xdr:cNvPr id="490" name="楕円 489">
          <a:extLst>
            <a:ext uri="{FF2B5EF4-FFF2-40B4-BE49-F238E27FC236}">
              <a16:creationId xmlns:a16="http://schemas.microsoft.com/office/drawing/2014/main" id="{09A36B42-2EC3-4CDC-91E0-ECC0AE138A6C}"/>
            </a:ext>
          </a:extLst>
        </xdr:cNvPr>
        <xdr:cNvSpPr/>
      </xdr:nvSpPr>
      <xdr:spPr>
        <a:xfrm>
          <a:off x="18735040" y="66335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136616</xdr:rowOff>
    </xdr:from>
    <xdr:to>
      <xdr:col>116</xdr:col>
      <xdr:colOff>63500</xdr:colOff>
      <xdr:row>39</xdr:row>
      <xdr:rowOff>146413</xdr:rowOff>
    </xdr:to>
    <xdr:cxnSp macro="">
      <xdr:nvCxnSpPr>
        <xdr:cNvPr id="491" name="直線コネクタ 490">
          <a:extLst>
            <a:ext uri="{FF2B5EF4-FFF2-40B4-BE49-F238E27FC236}">
              <a16:creationId xmlns:a16="http://schemas.microsoft.com/office/drawing/2014/main" id="{4C5E7F3F-5A82-4E63-817C-82FCF3156CE2}"/>
            </a:ext>
          </a:extLst>
        </xdr:cNvPr>
        <xdr:cNvCxnSpPr/>
      </xdr:nvCxnSpPr>
      <xdr:spPr>
        <a:xfrm flipV="1">
          <a:off x="18778220" y="6674576"/>
          <a:ext cx="73152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102144</xdr:rowOff>
    </xdr:from>
    <xdr:to>
      <xdr:col>107</xdr:col>
      <xdr:colOff>101600</xdr:colOff>
      <xdr:row>40</xdr:row>
      <xdr:rowOff>32294</xdr:rowOff>
    </xdr:to>
    <xdr:sp macro="" textlink="">
      <xdr:nvSpPr>
        <xdr:cNvPr id="492" name="楕円 491">
          <a:extLst>
            <a:ext uri="{FF2B5EF4-FFF2-40B4-BE49-F238E27FC236}">
              <a16:creationId xmlns:a16="http://schemas.microsoft.com/office/drawing/2014/main" id="{794613A6-276B-4A23-A92D-A1F71F11A4AE}"/>
            </a:ext>
          </a:extLst>
        </xdr:cNvPr>
        <xdr:cNvSpPr/>
      </xdr:nvSpPr>
      <xdr:spPr>
        <a:xfrm>
          <a:off x="17937480" y="66401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146413</xdr:rowOff>
    </xdr:from>
    <xdr:to>
      <xdr:col>111</xdr:col>
      <xdr:colOff>177800</xdr:colOff>
      <xdr:row>39</xdr:row>
      <xdr:rowOff>152944</xdr:rowOff>
    </xdr:to>
    <xdr:cxnSp macro="">
      <xdr:nvCxnSpPr>
        <xdr:cNvPr id="493" name="直線コネクタ 492">
          <a:extLst>
            <a:ext uri="{FF2B5EF4-FFF2-40B4-BE49-F238E27FC236}">
              <a16:creationId xmlns:a16="http://schemas.microsoft.com/office/drawing/2014/main" id="{5685F0DE-B816-496A-9164-8BDA99B4C20A}"/>
            </a:ext>
          </a:extLst>
        </xdr:cNvPr>
        <xdr:cNvCxnSpPr/>
      </xdr:nvCxnSpPr>
      <xdr:spPr>
        <a:xfrm flipV="1">
          <a:off x="17988280" y="6684373"/>
          <a:ext cx="78994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105410</xdr:rowOff>
    </xdr:from>
    <xdr:to>
      <xdr:col>102</xdr:col>
      <xdr:colOff>165100</xdr:colOff>
      <xdr:row>40</xdr:row>
      <xdr:rowOff>35560</xdr:rowOff>
    </xdr:to>
    <xdr:sp macro="" textlink="">
      <xdr:nvSpPr>
        <xdr:cNvPr id="494" name="楕円 493">
          <a:extLst>
            <a:ext uri="{FF2B5EF4-FFF2-40B4-BE49-F238E27FC236}">
              <a16:creationId xmlns:a16="http://schemas.microsoft.com/office/drawing/2014/main" id="{1F4FDDE3-1C51-437D-9B02-5E3E699EAC09}"/>
            </a:ext>
          </a:extLst>
        </xdr:cNvPr>
        <xdr:cNvSpPr/>
      </xdr:nvSpPr>
      <xdr:spPr>
        <a:xfrm>
          <a:off x="17162780" y="6643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152944</xdr:rowOff>
    </xdr:from>
    <xdr:to>
      <xdr:col>107</xdr:col>
      <xdr:colOff>50800</xdr:colOff>
      <xdr:row>39</xdr:row>
      <xdr:rowOff>156210</xdr:rowOff>
    </xdr:to>
    <xdr:cxnSp macro="">
      <xdr:nvCxnSpPr>
        <xdr:cNvPr id="495" name="直線コネクタ 494">
          <a:extLst>
            <a:ext uri="{FF2B5EF4-FFF2-40B4-BE49-F238E27FC236}">
              <a16:creationId xmlns:a16="http://schemas.microsoft.com/office/drawing/2014/main" id="{A4AC574C-1ABA-4DC8-8705-5CF21C464D38}"/>
            </a:ext>
          </a:extLst>
        </xdr:cNvPr>
        <xdr:cNvCxnSpPr/>
      </xdr:nvCxnSpPr>
      <xdr:spPr>
        <a:xfrm flipV="1">
          <a:off x="17213580" y="6690904"/>
          <a:ext cx="7747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108676</xdr:rowOff>
    </xdr:from>
    <xdr:to>
      <xdr:col>98</xdr:col>
      <xdr:colOff>38100</xdr:colOff>
      <xdr:row>40</xdr:row>
      <xdr:rowOff>38826</xdr:rowOff>
    </xdr:to>
    <xdr:sp macro="" textlink="">
      <xdr:nvSpPr>
        <xdr:cNvPr id="496" name="楕円 495">
          <a:extLst>
            <a:ext uri="{FF2B5EF4-FFF2-40B4-BE49-F238E27FC236}">
              <a16:creationId xmlns:a16="http://schemas.microsoft.com/office/drawing/2014/main" id="{22866645-D258-4603-A449-B87377E54BD4}"/>
            </a:ext>
          </a:extLst>
        </xdr:cNvPr>
        <xdr:cNvSpPr/>
      </xdr:nvSpPr>
      <xdr:spPr>
        <a:xfrm>
          <a:off x="16388080" y="66466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156210</xdr:rowOff>
    </xdr:from>
    <xdr:to>
      <xdr:col>102</xdr:col>
      <xdr:colOff>114300</xdr:colOff>
      <xdr:row>39</xdr:row>
      <xdr:rowOff>159476</xdr:rowOff>
    </xdr:to>
    <xdr:cxnSp macro="">
      <xdr:nvCxnSpPr>
        <xdr:cNvPr id="497" name="直線コネクタ 496">
          <a:extLst>
            <a:ext uri="{FF2B5EF4-FFF2-40B4-BE49-F238E27FC236}">
              <a16:creationId xmlns:a16="http://schemas.microsoft.com/office/drawing/2014/main" id="{799CF16B-BDA3-4EED-A2A6-EA38DA0ECBD9}"/>
            </a:ext>
          </a:extLst>
        </xdr:cNvPr>
        <xdr:cNvCxnSpPr/>
      </xdr:nvCxnSpPr>
      <xdr:spPr>
        <a:xfrm flipV="1">
          <a:off x="16431260" y="6694170"/>
          <a:ext cx="7823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29227</xdr:rowOff>
    </xdr:from>
    <xdr:ext cx="469744" cy="259045"/>
    <xdr:sp macro="" textlink="">
      <xdr:nvSpPr>
        <xdr:cNvPr id="498" name="n_1aveValue【認定こども園・幼稚園・保育所】&#10;一人当たり面積">
          <a:extLst>
            <a:ext uri="{FF2B5EF4-FFF2-40B4-BE49-F238E27FC236}">
              <a16:creationId xmlns:a16="http://schemas.microsoft.com/office/drawing/2014/main" id="{EEC93043-4010-47FB-97DA-8931995C2708}"/>
            </a:ext>
          </a:extLst>
        </xdr:cNvPr>
        <xdr:cNvSpPr txBox="1"/>
      </xdr:nvSpPr>
      <xdr:spPr>
        <a:xfrm>
          <a:off x="185611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9633</xdr:rowOff>
    </xdr:from>
    <xdr:ext cx="469744" cy="259045"/>
    <xdr:sp macro="" textlink="">
      <xdr:nvSpPr>
        <xdr:cNvPr id="499" name="n_2aveValue【認定こども園・幼稚園・保育所】&#10;一人当たり面積">
          <a:extLst>
            <a:ext uri="{FF2B5EF4-FFF2-40B4-BE49-F238E27FC236}">
              <a16:creationId xmlns:a16="http://schemas.microsoft.com/office/drawing/2014/main" id="{4E7E81C7-A648-49BD-B00A-3010C834EC45}"/>
            </a:ext>
          </a:extLst>
        </xdr:cNvPr>
        <xdr:cNvSpPr txBox="1"/>
      </xdr:nvSpPr>
      <xdr:spPr>
        <a:xfrm>
          <a:off x="17776267" y="604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55353</xdr:rowOff>
    </xdr:from>
    <xdr:ext cx="469744" cy="259045"/>
    <xdr:sp macro="" textlink="">
      <xdr:nvSpPr>
        <xdr:cNvPr id="500" name="n_3aveValue【認定こども園・幼稚園・保育所】&#10;一人当たり面積">
          <a:extLst>
            <a:ext uri="{FF2B5EF4-FFF2-40B4-BE49-F238E27FC236}">
              <a16:creationId xmlns:a16="http://schemas.microsoft.com/office/drawing/2014/main" id="{2416FFD3-0F4F-41C6-8170-5D5825CF6B71}"/>
            </a:ext>
          </a:extLst>
        </xdr:cNvPr>
        <xdr:cNvSpPr txBox="1"/>
      </xdr:nvSpPr>
      <xdr:spPr>
        <a:xfrm>
          <a:off x="17001567" y="609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35758</xdr:rowOff>
    </xdr:from>
    <xdr:ext cx="469744" cy="259045"/>
    <xdr:sp macro="" textlink="">
      <xdr:nvSpPr>
        <xdr:cNvPr id="501" name="n_4aveValue【認定こども園・幼稚園・保育所】&#10;一人当たり面積">
          <a:extLst>
            <a:ext uri="{FF2B5EF4-FFF2-40B4-BE49-F238E27FC236}">
              <a16:creationId xmlns:a16="http://schemas.microsoft.com/office/drawing/2014/main" id="{5814004B-AE66-451C-9305-A2A050A07BE4}"/>
            </a:ext>
          </a:extLst>
        </xdr:cNvPr>
        <xdr:cNvSpPr txBox="1"/>
      </xdr:nvSpPr>
      <xdr:spPr>
        <a:xfrm>
          <a:off x="16226867" y="607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16890</xdr:rowOff>
    </xdr:from>
    <xdr:ext cx="469744" cy="259045"/>
    <xdr:sp macro="" textlink="">
      <xdr:nvSpPr>
        <xdr:cNvPr id="502" name="n_1mainValue【認定こども園・幼稚園・保育所】&#10;一人当たり面積">
          <a:extLst>
            <a:ext uri="{FF2B5EF4-FFF2-40B4-BE49-F238E27FC236}">
              <a16:creationId xmlns:a16="http://schemas.microsoft.com/office/drawing/2014/main" id="{575C9DA1-F13C-4250-86C2-6B8DC0332D84}"/>
            </a:ext>
          </a:extLst>
        </xdr:cNvPr>
        <xdr:cNvSpPr txBox="1"/>
      </xdr:nvSpPr>
      <xdr:spPr>
        <a:xfrm>
          <a:off x="18561127" y="672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23421</xdr:rowOff>
    </xdr:from>
    <xdr:ext cx="469744" cy="259045"/>
    <xdr:sp macro="" textlink="">
      <xdr:nvSpPr>
        <xdr:cNvPr id="503" name="n_2mainValue【認定こども園・幼稚園・保育所】&#10;一人当たり面積">
          <a:extLst>
            <a:ext uri="{FF2B5EF4-FFF2-40B4-BE49-F238E27FC236}">
              <a16:creationId xmlns:a16="http://schemas.microsoft.com/office/drawing/2014/main" id="{018543B5-D9B2-4269-971B-8568DFFA1AE3}"/>
            </a:ext>
          </a:extLst>
        </xdr:cNvPr>
        <xdr:cNvSpPr txBox="1"/>
      </xdr:nvSpPr>
      <xdr:spPr>
        <a:xfrm>
          <a:off x="17776267" y="672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26687</xdr:rowOff>
    </xdr:from>
    <xdr:ext cx="469744" cy="259045"/>
    <xdr:sp macro="" textlink="">
      <xdr:nvSpPr>
        <xdr:cNvPr id="504" name="n_3mainValue【認定こども園・幼稚園・保育所】&#10;一人当たり面積">
          <a:extLst>
            <a:ext uri="{FF2B5EF4-FFF2-40B4-BE49-F238E27FC236}">
              <a16:creationId xmlns:a16="http://schemas.microsoft.com/office/drawing/2014/main" id="{A9EDECDF-80DF-4F50-B4DE-7369676D72E9}"/>
            </a:ext>
          </a:extLst>
        </xdr:cNvPr>
        <xdr:cNvSpPr txBox="1"/>
      </xdr:nvSpPr>
      <xdr:spPr>
        <a:xfrm>
          <a:off x="1700156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29953</xdr:rowOff>
    </xdr:from>
    <xdr:ext cx="469744" cy="259045"/>
    <xdr:sp macro="" textlink="">
      <xdr:nvSpPr>
        <xdr:cNvPr id="505" name="n_4mainValue【認定こども園・幼稚園・保育所】&#10;一人当たり面積">
          <a:extLst>
            <a:ext uri="{FF2B5EF4-FFF2-40B4-BE49-F238E27FC236}">
              <a16:creationId xmlns:a16="http://schemas.microsoft.com/office/drawing/2014/main" id="{A08FEEF2-09E1-4760-88AC-D46E770FB834}"/>
            </a:ext>
          </a:extLst>
        </xdr:cNvPr>
        <xdr:cNvSpPr txBox="1"/>
      </xdr:nvSpPr>
      <xdr:spPr>
        <a:xfrm>
          <a:off x="16226867" y="673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FD468D2B-B352-4A1A-B886-9CD2A642AD66}"/>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7242DE7C-8A1A-47B7-ABA8-7F128D5874C4}"/>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C476D54A-94DF-45DF-9228-3572CD7C2037}"/>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F91B37B5-EC64-4450-9B90-27A0A5FB911C}"/>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024C523C-54D5-4B05-ACD9-B944E4A82683}"/>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BD73B8F3-7DFB-486E-8400-83565FB6D781}"/>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A1133BD5-F5E2-4CEC-8DBD-73FFEDAB1229}"/>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5E31B808-6B1B-4926-8E82-D8D603786159}"/>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7826AB8F-B1FC-4BC9-86A4-672F1419E928}"/>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4F014C44-6A59-4B79-8033-42E7986245C9}"/>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a:extLst>
            <a:ext uri="{FF2B5EF4-FFF2-40B4-BE49-F238E27FC236}">
              <a16:creationId xmlns:a16="http://schemas.microsoft.com/office/drawing/2014/main" id="{B820F9B9-FA2F-4C4D-BE00-62420B3D57E6}"/>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a:extLst>
            <a:ext uri="{FF2B5EF4-FFF2-40B4-BE49-F238E27FC236}">
              <a16:creationId xmlns:a16="http://schemas.microsoft.com/office/drawing/2014/main" id="{FFDED1D8-B9FF-48F4-8E44-1322A45A5E67}"/>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8" name="テキスト ボックス 517">
          <a:extLst>
            <a:ext uri="{FF2B5EF4-FFF2-40B4-BE49-F238E27FC236}">
              <a16:creationId xmlns:a16="http://schemas.microsoft.com/office/drawing/2014/main" id="{7E413CB8-63AC-40F0-A1B8-1B64C1217CB5}"/>
            </a:ext>
          </a:extLst>
        </xdr:cNvPr>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a:extLst>
            <a:ext uri="{FF2B5EF4-FFF2-40B4-BE49-F238E27FC236}">
              <a16:creationId xmlns:a16="http://schemas.microsoft.com/office/drawing/2014/main" id="{E87B668D-FDF7-455E-9EAD-7A47C3B6E1ED}"/>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a:extLst>
            <a:ext uri="{FF2B5EF4-FFF2-40B4-BE49-F238E27FC236}">
              <a16:creationId xmlns:a16="http://schemas.microsoft.com/office/drawing/2014/main" id="{1C593190-3114-4FA7-AA4B-9F11141BBFA9}"/>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a:extLst>
            <a:ext uri="{FF2B5EF4-FFF2-40B4-BE49-F238E27FC236}">
              <a16:creationId xmlns:a16="http://schemas.microsoft.com/office/drawing/2014/main" id="{6896C201-C765-4AB6-8205-48AFC588C271}"/>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a:extLst>
            <a:ext uri="{FF2B5EF4-FFF2-40B4-BE49-F238E27FC236}">
              <a16:creationId xmlns:a16="http://schemas.microsoft.com/office/drawing/2014/main" id="{BD886428-2844-4D23-B987-13D7396D5770}"/>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a:extLst>
            <a:ext uri="{FF2B5EF4-FFF2-40B4-BE49-F238E27FC236}">
              <a16:creationId xmlns:a16="http://schemas.microsoft.com/office/drawing/2014/main" id="{22AA90E7-0AF4-4401-940C-CDC9415F0659}"/>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a:extLst>
            <a:ext uri="{FF2B5EF4-FFF2-40B4-BE49-F238E27FC236}">
              <a16:creationId xmlns:a16="http://schemas.microsoft.com/office/drawing/2014/main" id="{F118AFDB-FD7F-4595-ADE5-400E54608ECD}"/>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a:extLst>
            <a:ext uri="{FF2B5EF4-FFF2-40B4-BE49-F238E27FC236}">
              <a16:creationId xmlns:a16="http://schemas.microsoft.com/office/drawing/2014/main" id="{DFFB60F5-376D-4832-8025-41FE4A9C46D2}"/>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a:extLst>
            <a:ext uri="{FF2B5EF4-FFF2-40B4-BE49-F238E27FC236}">
              <a16:creationId xmlns:a16="http://schemas.microsoft.com/office/drawing/2014/main" id="{A88CC66E-15B3-40B2-85F2-BD726A9768FC}"/>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a:extLst>
            <a:ext uri="{FF2B5EF4-FFF2-40B4-BE49-F238E27FC236}">
              <a16:creationId xmlns:a16="http://schemas.microsoft.com/office/drawing/2014/main" id="{DB0CD8FB-D8F5-4BA8-8457-9B56A4DAD0A3}"/>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8" name="テキスト ボックス 527">
          <a:extLst>
            <a:ext uri="{FF2B5EF4-FFF2-40B4-BE49-F238E27FC236}">
              <a16:creationId xmlns:a16="http://schemas.microsoft.com/office/drawing/2014/main" id="{C2C82EA3-5031-44C0-BFE6-F130668DDA4C}"/>
            </a:ext>
          </a:extLst>
        </xdr:cNvPr>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C0713B33-5A57-4544-A6FB-0525CF92DFEB}"/>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a:extLst>
            <a:ext uri="{FF2B5EF4-FFF2-40B4-BE49-F238E27FC236}">
              <a16:creationId xmlns:a16="http://schemas.microsoft.com/office/drawing/2014/main" id="{819A30A4-9E0A-44B5-AD6E-6785C7501873}"/>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DEF980D2-DFCA-4038-A92A-670581099788}"/>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163285</xdr:rowOff>
    </xdr:from>
    <xdr:to>
      <xdr:col>85</xdr:col>
      <xdr:colOff>126364</xdr:colOff>
      <xdr:row>64</xdr:row>
      <xdr:rowOff>62049</xdr:rowOff>
    </xdr:to>
    <xdr:cxnSp macro="">
      <xdr:nvCxnSpPr>
        <xdr:cNvPr id="532" name="直線コネクタ 531">
          <a:extLst>
            <a:ext uri="{FF2B5EF4-FFF2-40B4-BE49-F238E27FC236}">
              <a16:creationId xmlns:a16="http://schemas.microsoft.com/office/drawing/2014/main" id="{F4D65F2B-E88B-4838-9842-AEABC6B99349}"/>
            </a:ext>
          </a:extLst>
        </xdr:cNvPr>
        <xdr:cNvCxnSpPr/>
      </xdr:nvCxnSpPr>
      <xdr:spPr>
        <a:xfrm flipV="1">
          <a:off x="14375764" y="9215845"/>
          <a:ext cx="0" cy="1575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4A97B3C2-E403-4C93-9DCC-D05A1D7F7098}"/>
            </a:ext>
          </a:extLst>
        </xdr:cNvPr>
        <xdr:cNvSpPr txBox="1"/>
      </xdr:nvSpPr>
      <xdr:spPr>
        <a:xfrm>
          <a:off x="14414500" y="10794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34" name="直線コネクタ 533">
          <a:extLst>
            <a:ext uri="{FF2B5EF4-FFF2-40B4-BE49-F238E27FC236}">
              <a16:creationId xmlns:a16="http://schemas.microsoft.com/office/drawing/2014/main" id="{95C8859F-D809-40EB-A814-532534DE6B7A}"/>
            </a:ext>
          </a:extLst>
        </xdr:cNvPr>
        <xdr:cNvCxnSpPr/>
      </xdr:nvCxnSpPr>
      <xdr:spPr>
        <a:xfrm>
          <a:off x="14287500" y="107910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109962</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CE4B7A35-02EF-4ACF-9B4A-93A00C7BF859}"/>
            </a:ext>
          </a:extLst>
        </xdr:cNvPr>
        <xdr:cNvSpPr txBox="1"/>
      </xdr:nvSpPr>
      <xdr:spPr>
        <a:xfrm>
          <a:off x="14414500" y="8994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163285</xdr:rowOff>
    </xdr:from>
    <xdr:to>
      <xdr:col>86</xdr:col>
      <xdr:colOff>25400</xdr:colOff>
      <xdr:row>54</xdr:row>
      <xdr:rowOff>163285</xdr:rowOff>
    </xdr:to>
    <xdr:cxnSp macro="">
      <xdr:nvCxnSpPr>
        <xdr:cNvPr id="536" name="直線コネクタ 535">
          <a:extLst>
            <a:ext uri="{FF2B5EF4-FFF2-40B4-BE49-F238E27FC236}">
              <a16:creationId xmlns:a16="http://schemas.microsoft.com/office/drawing/2014/main" id="{080B48DF-9C1B-425F-9B11-6B65F1829EF8}"/>
            </a:ext>
          </a:extLst>
        </xdr:cNvPr>
        <xdr:cNvCxnSpPr/>
      </xdr:nvCxnSpPr>
      <xdr:spPr>
        <a:xfrm>
          <a:off x="14287500" y="92158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AC8B0460-B8A7-41CB-BC02-4CC8690C0239}"/>
            </a:ext>
          </a:extLst>
        </xdr:cNvPr>
        <xdr:cNvSpPr txBox="1"/>
      </xdr:nvSpPr>
      <xdr:spPr>
        <a:xfrm>
          <a:off x="14414500" y="98922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538" name="フローチャート: 判断 537">
          <a:extLst>
            <a:ext uri="{FF2B5EF4-FFF2-40B4-BE49-F238E27FC236}">
              <a16:creationId xmlns:a16="http://schemas.microsoft.com/office/drawing/2014/main" id="{F4A4F6D2-26A8-4166-A384-25A35AAC5065}"/>
            </a:ext>
          </a:extLst>
        </xdr:cNvPr>
        <xdr:cNvSpPr/>
      </xdr:nvSpPr>
      <xdr:spPr>
        <a:xfrm>
          <a:off x="14325600" y="1004080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39007</xdr:rowOff>
    </xdr:from>
    <xdr:to>
      <xdr:col>81</xdr:col>
      <xdr:colOff>101600</xdr:colOff>
      <xdr:row>59</xdr:row>
      <xdr:rowOff>140607</xdr:rowOff>
    </xdr:to>
    <xdr:sp macro="" textlink="">
      <xdr:nvSpPr>
        <xdr:cNvPr id="539" name="フローチャート: 判断 538">
          <a:extLst>
            <a:ext uri="{FF2B5EF4-FFF2-40B4-BE49-F238E27FC236}">
              <a16:creationId xmlns:a16="http://schemas.microsoft.com/office/drawing/2014/main" id="{8C320B8F-0101-4B10-99A7-5F75021BB41D}"/>
            </a:ext>
          </a:extLst>
        </xdr:cNvPr>
        <xdr:cNvSpPr/>
      </xdr:nvSpPr>
      <xdr:spPr>
        <a:xfrm>
          <a:off x="13578840" y="9929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171269</xdr:rowOff>
    </xdr:from>
    <xdr:to>
      <xdr:col>76</xdr:col>
      <xdr:colOff>165100</xdr:colOff>
      <xdr:row>59</xdr:row>
      <xdr:rowOff>101419</xdr:rowOff>
    </xdr:to>
    <xdr:sp macro="" textlink="">
      <xdr:nvSpPr>
        <xdr:cNvPr id="540" name="フローチャート: 判断 539">
          <a:extLst>
            <a:ext uri="{FF2B5EF4-FFF2-40B4-BE49-F238E27FC236}">
              <a16:creationId xmlns:a16="http://schemas.microsoft.com/office/drawing/2014/main" id="{98978DB5-B197-4E15-945F-EBD6323A3573}"/>
            </a:ext>
          </a:extLst>
        </xdr:cNvPr>
        <xdr:cNvSpPr/>
      </xdr:nvSpPr>
      <xdr:spPr>
        <a:xfrm>
          <a:off x="12804140" y="98943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19413</xdr:rowOff>
    </xdr:from>
    <xdr:to>
      <xdr:col>72</xdr:col>
      <xdr:colOff>38100</xdr:colOff>
      <xdr:row>59</xdr:row>
      <xdr:rowOff>121013</xdr:rowOff>
    </xdr:to>
    <xdr:sp macro="" textlink="">
      <xdr:nvSpPr>
        <xdr:cNvPr id="541" name="フローチャート: 判断 540">
          <a:extLst>
            <a:ext uri="{FF2B5EF4-FFF2-40B4-BE49-F238E27FC236}">
              <a16:creationId xmlns:a16="http://schemas.microsoft.com/office/drawing/2014/main" id="{5025CA61-38BE-4947-B523-B58B3DB1031E}"/>
            </a:ext>
          </a:extLst>
        </xdr:cNvPr>
        <xdr:cNvSpPr/>
      </xdr:nvSpPr>
      <xdr:spPr>
        <a:xfrm>
          <a:off x="12029440" y="991017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99423</xdr:rowOff>
    </xdr:from>
    <xdr:to>
      <xdr:col>67</xdr:col>
      <xdr:colOff>101600</xdr:colOff>
      <xdr:row>59</xdr:row>
      <xdr:rowOff>29573</xdr:rowOff>
    </xdr:to>
    <xdr:sp macro="" textlink="">
      <xdr:nvSpPr>
        <xdr:cNvPr id="542" name="フローチャート: 判断 541">
          <a:extLst>
            <a:ext uri="{FF2B5EF4-FFF2-40B4-BE49-F238E27FC236}">
              <a16:creationId xmlns:a16="http://schemas.microsoft.com/office/drawing/2014/main" id="{80BE3E45-372D-4D30-9C19-6D85DC2A9FD8}"/>
            </a:ext>
          </a:extLst>
        </xdr:cNvPr>
        <xdr:cNvSpPr/>
      </xdr:nvSpPr>
      <xdr:spPr>
        <a:xfrm>
          <a:off x="11231880" y="98225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C148A622-6DEC-4B04-9FFB-7CF72E715728}"/>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ABBA607F-0043-47C3-A451-09BE18412321}"/>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315CC583-A264-4A90-9E05-D4EFC8AA60E5}"/>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2420A372-9989-4095-85E3-5E2A0FF9CAC3}"/>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9EA0016C-6ACD-4A00-AB42-DEBA8C817BEB}"/>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39007</xdr:rowOff>
    </xdr:from>
    <xdr:to>
      <xdr:col>85</xdr:col>
      <xdr:colOff>177800</xdr:colOff>
      <xdr:row>63</xdr:row>
      <xdr:rowOff>140607</xdr:rowOff>
    </xdr:to>
    <xdr:sp macro="" textlink="">
      <xdr:nvSpPr>
        <xdr:cNvPr id="548" name="楕円 547">
          <a:extLst>
            <a:ext uri="{FF2B5EF4-FFF2-40B4-BE49-F238E27FC236}">
              <a16:creationId xmlns:a16="http://schemas.microsoft.com/office/drawing/2014/main" id="{7B7F85A1-44C8-452E-811C-75DF3CC8FB04}"/>
            </a:ext>
          </a:extLst>
        </xdr:cNvPr>
        <xdr:cNvSpPr/>
      </xdr:nvSpPr>
      <xdr:spPr>
        <a:xfrm>
          <a:off x="14325600" y="1060032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17434</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038119E9-9AAC-4A7F-BB6B-1D0C9B7DF8A7}"/>
            </a:ext>
          </a:extLst>
        </xdr:cNvPr>
        <xdr:cNvSpPr txBox="1"/>
      </xdr:nvSpPr>
      <xdr:spPr>
        <a:xfrm>
          <a:off x="14414500"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141877</xdr:rowOff>
    </xdr:from>
    <xdr:to>
      <xdr:col>81</xdr:col>
      <xdr:colOff>101600</xdr:colOff>
      <xdr:row>63</xdr:row>
      <xdr:rowOff>72027</xdr:rowOff>
    </xdr:to>
    <xdr:sp macro="" textlink="">
      <xdr:nvSpPr>
        <xdr:cNvPr id="550" name="楕円 549">
          <a:extLst>
            <a:ext uri="{FF2B5EF4-FFF2-40B4-BE49-F238E27FC236}">
              <a16:creationId xmlns:a16="http://schemas.microsoft.com/office/drawing/2014/main" id="{4757D8A8-0622-4321-B4EE-39C03D88B44C}"/>
            </a:ext>
          </a:extLst>
        </xdr:cNvPr>
        <xdr:cNvSpPr/>
      </xdr:nvSpPr>
      <xdr:spPr>
        <a:xfrm>
          <a:off x="13578840" y="105355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21227</xdr:rowOff>
    </xdr:from>
    <xdr:to>
      <xdr:col>85</xdr:col>
      <xdr:colOff>127000</xdr:colOff>
      <xdr:row>63</xdr:row>
      <xdr:rowOff>89807</xdr:rowOff>
    </xdr:to>
    <xdr:cxnSp macro="">
      <xdr:nvCxnSpPr>
        <xdr:cNvPr id="551" name="直線コネクタ 550">
          <a:extLst>
            <a:ext uri="{FF2B5EF4-FFF2-40B4-BE49-F238E27FC236}">
              <a16:creationId xmlns:a16="http://schemas.microsoft.com/office/drawing/2014/main" id="{F94B8CC1-2FDE-4908-A42F-0DF609243BFB}"/>
            </a:ext>
          </a:extLst>
        </xdr:cNvPr>
        <xdr:cNvCxnSpPr/>
      </xdr:nvCxnSpPr>
      <xdr:spPr>
        <a:xfrm>
          <a:off x="13629640" y="10582547"/>
          <a:ext cx="74676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76563</xdr:rowOff>
    </xdr:from>
    <xdr:to>
      <xdr:col>76</xdr:col>
      <xdr:colOff>165100</xdr:colOff>
      <xdr:row>63</xdr:row>
      <xdr:rowOff>6713</xdr:rowOff>
    </xdr:to>
    <xdr:sp macro="" textlink="">
      <xdr:nvSpPr>
        <xdr:cNvPr id="552" name="楕円 551">
          <a:extLst>
            <a:ext uri="{FF2B5EF4-FFF2-40B4-BE49-F238E27FC236}">
              <a16:creationId xmlns:a16="http://schemas.microsoft.com/office/drawing/2014/main" id="{713AD65B-04E2-4114-A32D-4F172125D8E1}"/>
            </a:ext>
          </a:extLst>
        </xdr:cNvPr>
        <xdr:cNvSpPr/>
      </xdr:nvSpPr>
      <xdr:spPr>
        <a:xfrm>
          <a:off x="12804140" y="104702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127363</xdr:rowOff>
    </xdr:from>
    <xdr:to>
      <xdr:col>81</xdr:col>
      <xdr:colOff>50800</xdr:colOff>
      <xdr:row>63</xdr:row>
      <xdr:rowOff>21227</xdr:rowOff>
    </xdr:to>
    <xdr:cxnSp macro="">
      <xdr:nvCxnSpPr>
        <xdr:cNvPr id="553" name="直線コネクタ 552">
          <a:extLst>
            <a:ext uri="{FF2B5EF4-FFF2-40B4-BE49-F238E27FC236}">
              <a16:creationId xmlns:a16="http://schemas.microsoft.com/office/drawing/2014/main" id="{AB83FBB7-1E0E-4159-A9D7-E85D7319B877}"/>
            </a:ext>
          </a:extLst>
        </xdr:cNvPr>
        <xdr:cNvCxnSpPr/>
      </xdr:nvCxnSpPr>
      <xdr:spPr>
        <a:xfrm>
          <a:off x="12854940" y="10521043"/>
          <a:ext cx="774700" cy="6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119017</xdr:rowOff>
    </xdr:from>
    <xdr:to>
      <xdr:col>72</xdr:col>
      <xdr:colOff>38100</xdr:colOff>
      <xdr:row>63</xdr:row>
      <xdr:rowOff>49167</xdr:rowOff>
    </xdr:to>
    <xdr:sp macro="" textlink="">
      <xdr:nvSpPr>
        <xdr:cNvPr id="554" name="楕円 553">
          <a:extLst>
            <a:ext uri="{FF2B5EF4-FFF2-40B4-BE49-F238E27FC236}">
              <a16:creationId xmlns:a16="http://schemas.microsoft.com/office/drawing/2014/main" id="{2A448FDA-7BFD-443F-9100-F4A62CC5DD02}"/>
            </a:ext>
          </a:extLst>
        </xdr:cNvPr>
        <xdr:cNvSpPr/>
      </xdr:nvSpPr>
      <xdr:spPr>
        <a:xfrm>
          <a:off x="12029440" y="105126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127363</xdr:rowOff>
    </xdr:from>
    <xdr:to>
      <xdr:col>76</xdr:col>
      <xdr:colOff>114300</xdr:colOff>
      <xdr:row>62</xdr:row>
      <xdr:rowOff>169817</xdr:rowOff>
    </xdr:to>
    <xdr:cxnSp macro="">
      <xdr:nvCxnSpPr>
        <xdr:cNvPr id="555" name="直線コネクタ 554">
          <a:extLst>
            <a:ext uri="{FF2B5EF4-FFF2-40B4-BE49-F238E27FC236}">
              <a16:creationId xmlns:a16="http://schemas.microsoft.com/office/drawing/2014/main" id="{787CC894-720F-41D1-BC74-DAFE96A8ADF0}"/>
            </a:ext>
          </a:extLst>
        </xdr:cNvPr>
        <xdr:cNvCxnSpPr/>
      </xdr:nvCxnSpPr>
      <xdr:spPr>
        <a:xfrm flipV="1">
          <a:off x="12072620" y="10521043"/>
          <a:ext cx="78232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92891</xdr:rowOff>
    </xdr:from>
    <xdr:to>
      <xdr:col>67</xdr:col>
      <xdr:colOff>101600</xdr:colOff>
      <xdr:row>63</xdr:row>
      <xdr:rowOff>23041</xdr:rowOff>
    </xdr:to>
    <xdr:sp macro="" textlink="">
      <xdr:nvSpPr>
        <xdr:cNvPr id="556" name="楕円 555">
          <a:extLst>
            <a:ext uri="{FF2B5EF4-FFF2-40B4-BE49-F238E27FC236}">
              <a16:creationId xmlns:a16="http://schemas.microsoft.com/office/drawing/2014/main" id="{F58F2298-7D2B-4CAA-A981-FC13C40BAA81}"/>
            </a:ext>
          </a:extLst>
        </xdr:cNvPr>
        <xdr:cNvSpPr/>
      </xdr:nvSpPr>
      <xdr:spPr>
        <a:xfrm>
          <a:off x="11231880" y="104865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143691</xdr:rowOff>
    </xdr:from>
    <xdr:to>
      <xdr:col>71</xdr:col>
      <xdr:colOff>177800</xdr:colOff>
      <xdr:row>62</xdr:row>
      <xdr:rowOff>169817</xdr:rowOff>
    </xdr:to>
    <xdr:cxnSp macro="">
      <xdr:nvCxnSpPr>
        <xdr:cNvPr id="557" name="直線コネクタ 556">
          <a:extLst>
            <a:ext uri="{FF2B5EF4-FFF2-40B4-BE49-F238E27FC236}">
              <a16:creationId xmlns:a16="http://schemas.microsoft.com/office/drawing/2014/main" id="{FFCA0A46-73A9-440F-8E58-5AD09BD1B239}"/>
            </a:ext>
          </a:extLst>
        </xdr:cNvPr>
        <xdr:cNvCxnSpPr/>
      </xdr:nvCxnSpPr>
      <xdr:spPr>
        <a:xfrm>
          <a:off x="11282680" y="10537371"/>
          <a:ext cx="78994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157134</xdr:rowOff>
    </xdr:from>
    <xdr:ext cx="405111" cy="259045"/>
    <xdr:sp macro="" textlink="">
      <xdr:nvSpPr>
        <xdr:cNvPr id="558" name="n_1aveValue【学校施設】&#10;有形固定資産減価償却率">
          <a:extLst>
            <a:ext uri="{FF2B5EF4-FFF2-40B4-BE49-F238E27FC236}">
              <a16:creationId xmlns:a16="http://schemas.microsoft.com/office/drawing/2014/main" id="{D105A199-07B1-4266-B113-6BF416D82110}"/>
            </a:ext>
          </a:extLst>
        </xdr:cNvPr>
        <xdr:cNvSpPr txBox="1"/>
      </xdr:nvSpPr>
      <xdr:spPr>
        <a:xfrm>
          <a:off x="13437244" y="971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117946</xdr:rowOff>
    </xdr:from>
    <xdr:ext cx="405111" cy="259045"/>
    <xdr:sp macro="" textlink="">
      <xdr:nvSpPr>
        <xdr:cNvPr id="559" name="n_2aveValue【学校施設】&#10;有形固定資産減価償却率">
          <a:extLst>
            <a:ext uri="{FF2B5EF4-FFF2-40B4-BE49-F238E27FC236}">
              <a16:creationId xmlns:a16="http://schemas.microsoft.com/office/drawing/2014/main" id="{A46629AA-6A5D-4E59-8ED7-3300F3C31CAD}"/>
            </a:ext>
          </a:extLst>
        </xdr:cNvPr>
        <xdr:cNvSpPr txBox="1"/>
      </xdr:nvSpPr>
      <xdr:spPr>
        <a:xfrm>
          <a:off x="12675244" y="967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137540</xdr:rowOff>
    </xdr:from>
    <xdr:ext cx="405111" cy="259045"/>
    <xdr:sp macro="" textlink="">
      <xdr:nvSpPr>
        <xdr:cNvPr id="560" name="n_3aveValue【学校施設】&#10;有形固定資産減価償却率">
          <a:extLst>
            <a:ext uri="{FF2B5EF4-FFF2-40B4-BE49-F238E27FC236}">
              <a16:creationId xmlns:a16="http://schemas.microsoft.com/office/drawing/2014/main" id="{260CD39C-3C43-47A3-A7AF-64F8D9C90B20}"/>
            </a:ext>
          </a:extLst>
        </xdr:cNvPr>
        <xdr:cNvSpPr txBox="1"/>
      </xdr:nvSpPr>
      <xdr:spPr>
        <a:xfrm>
          <a:off x="11900544" y="969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46100</xdr:rowOff>
    </xdr:from>
    <xdr:ext cx="405111" cy="259045"/>
    <xdr:sp macro="" textlink="">
      <xdr:nvSpPr>
        <xdr:cNvPr id="561" name="n_4aveValue【学校施設】&#10;有形固定資産減価償却率">
          <a:extLst>
            <a:ext uri="{FF2B5EF4-FFF2-40B4-BE49-F238E27FC236}">
              <a16:creationId xmlns:a16="http://schemas.microsoft.com/office/drawing/2014/main" id="{1A10BB2B-29CF-4859-B5B8-25CC3DE0F9E3}"/>
            </a:ext>
          </a:extLst>
        </xdr:cNvPr>
        <xdr:cNvSpPr txBox="1"/>
      </xdr:nvSpPr>
      <xdr:spPr>
        <a:xfrm>
          <a:off x="11102984" y="960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63154</xdr:rowOff>
    </xdr:from>
    <xdr:ext cx="405111" cy="259045"/>
    <xdr:sp macro="" textlink="">
      <xdr:nvSpPr>
        <xdr:cNvPr id="562" name="n_1mainValue【学校施設】&#10;有形固定資産減価償却率">
          <a:extLst>
            <a:ext uri="{FF2B5EF4-FFF2-40B4-BE49-F238E27FC236}">
              <a16:creationId xmlns:a16="http://schemas.microsoft.com/office/drawing/2014/main" id="{10D7F49A-A40B-4561-B5B6-F7791131032B}"/>
            </a:ext>
          </a:extLst>
        </xdr:cNvPr>
        <xdr:cNvSpPr txBox="1"/>
      </xdr:nvSpPr>
      <xdr:spPr>
        <a:xfrm>
          <a:off x="13437244" y="1062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169290</xdr:rowOff>
    </xdr:from>
    <xdr:ext cx="405111" cy="259045"/>
    <xdr:sp macro="" textlink="">
      <xdr:nvSpPr>
        <xdr:cNvPr id="563" name="n_2mainValue【学校施設】&#10;有形固定資産減価償却率">
          <a:extLst>
            <a:ext uri="{FF2B5EF4-FFF2-40B4-BE49-F238E27FC236}">
              <a16:creationId xmlns:a16="http://schemas.microsoft.com/office/drawing/2014/main" id="{92E2468C-28DF-46A5-987D-FD29154BE611}"/>
            </a:ext>
          </a:extLst>
        </xdr:cNvPr>
        <xdr:cNvSpPr txBox="1"/>
      </xdr:nvSpPr>
      <xdr:spPr>
        <a:xfrm>
          <a:off x="12675244" y="10562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40294</xdr:rowOff>
    </xdr:from>
    <xdr:ext cx="405111" cy="259045"/>
    <xdr:sp macro="" textlink="">
      <xdr:nvSpPr>
        <xdr:cNvPr id="564" name="n_3mainValue【学校施設】&#10;有形固定資産減価償却率">
          <a:extLst>
            <a:ext uri="{FF2B5EF4-FFF2-40B4-BE49-F238E27FC236}">
              <a16:creationId xmlns:a16="http://schemas.microsoft.com/office/drawing/2014/main" id="{32B2FED1-0810-4646-8FC3-E739838DE878}"/>
            </a:ext>
          </a:extLst>
        </xdr:cNvPr>
        <xdr:cNvSpPr txBox="1"/>
      </xdr:nvSpPr>
      <xdr:spPr>
        <a:xfrm>
          <a:off x="11900544" y="1060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14168</xdr:rowOff>
    </xdr:from>
    <xdr:ext cx="405111" cy="259045"/>
    <xdr:sp macro="" textlink="">
      <xdr:nvSpPr>
        <xdr:cNvPr id="565" name="n_4mainValue【学校施設】&#10;有形固定資産減価償却率">
          <a:extLst>
            <a:ext uri="{FF2B5EF4-FFF2-40B4-BE49-F238E27FC236}">
              <a16:creationId xmlns:a16="http://schemas.microsoft.com/office/drawing/2014/main" id="{75A1AF76-C4B8-4391-BF72-E243BF8A525F}"/>
            </a:ext>
          </a:extLst>
        </xdr:cNvPr>
        <xdr:cNvSpPr txBox="1"/>
      </xdr:nvSpPr>
      <xdr:spPr>
        <a:xfrm>
          <a:off x="11102984" y="10575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C16E038F-5F64-4600-8E73-1B9ECE0F7368}"/>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D6ABB855-36AC-43CF-9898-98364DDFACED}"/>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C1FCC615-F230-45CB-85A2-24E47D32496C}"/>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7C338AF3-D126-4D17-B15F-AE041587EFA1}"/>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B69D02C8-2464-4B7D-BE4C-9E752F2D80E3}"/>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9F10E5D-FEB4-4E6D-90AF-A53482D69439}"/>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A3FF3353-6CBD-4577-A9C0-BFF992747B7E}"/>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B3A4C7C9-FDD2-4D56-8EBA-72B82EADE791}"/>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EDAE96F5-33C2-419F-BC65-BC393DC50659}"/>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AD680388-46BC-44BE-948D-DD8400EB06A8}"/>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id="{497B1EF9-A124-4198-A5DF-3578DEEBE356}"/>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7" name="直線コネクタ 576">
          <a:extLst>
            <a:ext uri="{FF2B5EF4-FFF2-40B4-BE49-F238E27FC236}">
              <a16:creationId xmlns:a16="http://schemas.microsoft.com/office/drawing/2014/main" id="{BFE34DBD-CE6E-4CA9-9AE1-0E59B7ABE5BF}"/>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a:extLst>
            <a:ext uri="{FF2B5EF4-FFF2-40B4-BE49-F238E27FC236}">
              <a16:creationId xmlns:a16="http://schemas.microsoft.com/office/drawing/2014/main" id="{BC29D194-6D5C-4CF0-8F08-599ACA56C1DD}"/>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a:extLst>
            <a:ext uri="{FF2B5EF4-FFF2-40B4-BE49-F238E27FC236}">
              <a16:creationId xmlns:a16="http://schemas.microsoft.com/office/drawing/2014/main" id="{FC7BC0A5-ADD4-4FAF-8B11-A9185A48E08D}"/>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a:extLst>
            <a:ext uri="{FF2B5EF4-FFF2-40B4-BE49-F238E27FC236}">
              <a16:creationId xmlns:a16="http://schemas.microsoft.com/office/drawing/2014/main" id="{DAA64687-F059-4AE9-BC57-38F6609961C0}"/>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a:extLst>
            <a:ext uri="{FF2B5EF4-FFF2-40B4-BE49-F238E27FC236}">
              <a16:creationId xmlns:a16="http://schemas.microsoft.com/office/drawing/2014/main" id="{88C69039-26D5-4252-B560-A2E63D9EABCB}"/>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a:extLst>
            <a:ext uri="{FF2B5EF4-FFF2-40B4-BE49-F238E27FC236}">
              <a16:creationId xmlns:a16="http://schemas.microsoft.com/office/drawing/2014/main" id="{4BDF37B3-64F8-4C42-AD94-9F8FA5BCD358}"/>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a:extLst>
            <a:ext uri="{FF2B5EF4-FFF2-40B4-BE49-F238E27FC236}">
              <a16:creationId xmlns:a16="http://schemas.microsoft.com/office/drawing/2014/main" id="{22D04896-4FBA-42FE-AB26-4FCD50577DDA}"/>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a:extLst>
            <a:ext uri="{FF2B5EF4-FFF2-40B4-BE49-F238E27FC236}">
              <a16:creationId xmlns:a16="http://schemas.microsoft.com/office/drawing/2014/main" id="{8BB763FD-163C-458D-8F29-D984CF04CF00}"/>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248D277C-0601-4B69-975D-073CDEB613E4}"/>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B6582364-315E-4D56-8FD9-50D7735E692B}"/>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859B2362-3D29-45B0-9C47-CE327A172D68}"/>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97384</xdr:rowOff>
    </xdr:from>
    <xdr:to>
      <xdr:col>116</xdr:col>
      <xdr:colOff>62864</xdr:colOff>
      <xdr:row>62</xdr:row>
      <xdr:rowOff>170535</xdr:rowOff>
    </xdr:to>
    <xdr:cxnSp macro="">
      <xdr:nvCxnSpPr>
        <xdr:cNvPr id="588" name="直線コネクタ 587">
          <a:extLst>
            <a:ext uri="{FF2B5EF4-FFF2-40B4-BE49-F238E27FC236}">
              <a16:creationId xmlns:a16="http://schemas.microsoft.com/office/drawing/2014/main" id="{4EA2B651-8382-4909-A4C9-94CE3675AC4F}"/>
            </a:ext>
          </a:extLst>
        </xdr:cNvPr>
        <xdr:cNvCxnSpPr/>
      </xdr:nvCxnSpPr>
      <xdr:spPr>
        <a:xfrm flipV="1">
          <a:off x="19509104" y="9317584"/>
          <a:ext cx="0" cy="1246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2912</xdr:rowOff>
    </xdr:from>
    <xdr:ext cx="469744" cy="259045"/>
    <xdr:sp macro="" textlink="">
      <xdr:nvSpPr>
        <xdr:cNvPr id="589" name="【学校施設】&#10;一人当たり面積最小値テキスト">
          <a:extLst>
            <a:ext uri="{FF2B5EF4-FFF2-40B4-BE49-F238E27FC236}">
              <a16:creationId xmlns:a16="http://schemas.microsoft.com/office/drawing/2014/main" id="{05E621C3-3295-4341-9F47-FA1E1870665A}"/>
            </a:ext>
          </a:extLst>
        </xdr:cNvPr>
        <xdr:cNvSpPr txBox="1"/>
      </xdr:nvSpPr>
      <xdr:spPr>
        <a:xfrm>
          <a:off x="19547840" y="1056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170535</xdr:rowOff>
    </xdr:from>
    <xdr:to>
      <xdr:col>116</xdr:col>
      <xdr:colOff>152400</xdr:colOff>
      <xdr:row>62</xdr:row>
      <xdr:rowOff>170535</xdr:rowOff>
    </xdr:to>
    <xdr:cxnSp macro="">
      <xdr:nvCxnSpPr>
        <xdr:cNvPr id="590" name="直線コネクタ 589">
          <a:extLst>
            <a:ext uri="{FF2B5EF4-FFF2-40B4-BE49-F238E27FC236}">
              <a16:creationId xmlns:a16="http://schemas.microsoft.com/office/drawing/2014/main" id="{035A0478-224C-4AC5-87D3-AFF2BF2CDA01}"/>
            </a:ext>
          </a:extLst>
        </xdr:cNvPr>
        <xdr:cNvCxnSpPr/>
      </xdr:nvCxnSpPr>
      <xdr:spPr>
        <a:xfrm>
          <a:off x="19443700" y="105642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44061</xdr:rowOff>
    </xdr:from>
    <xdr:ext cx="469744" cy="259045"/>
    <xdr:sp macro="" textlink="">
      <xdr:nvSpPr>
        <xdr:cNvPr id="591" name="【学校施設】&#10;一人当たり面積最大値テキスト">
          <a:extLst>
            <a:ext uri="{FF2B5EF4-FFF2-40B4-BE49-F238E27FC236}">
              <a16:creationId xmlns:a16="http://schemas.microsoft.com/office/drawing/2014/main" id="{EF7614BE-B035-48D8-A225-4BE360A38AF1}"/>
            </a:ext>
          </a:extLst>
        </xdr:cNvPr>
        <xdr:cNvSpPr txBox="1"/>
      </xdr:nvSpPr>
      <xdr:spPr>
        <a:xfrm>
          <a:off x="19547840" y="909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97384</xdr:rowOff>
    </xdr:from>
    <xdr:to>
      <xdr:col>116</xdr:col>
      <xdr:colOff>152400</xdr:colOff>
      <xdr:row>55</xdr:row>
      <xdr:rowOff>97384</xdr:rowOff>
    </xdr:to>
    <xdr:cxnSp macro="">
      <xdr:nvCxnSpPr>
        <xdr:cNvPr id="592" name="直線コネクタ 591">
          <a:extLst>
            <a:ext uri="{FF2B5EF4-FFF2-40B4-BE49-F238E27FC236}">
              <a16:creationId xmlns:a16="http://schemas.microsoft.com/office/drawing/2014/main" id="{FDD4146A-3226-4371-AB96-0207D838FF26}"/>
            </a:ext>
          </a:extLst>
        </xdr:cNvPr>
        <xdr:cNvCxnSpPr/>
      </xdr:nvCxnSpPr>
      <xdr:spPr>
        <a:xfrm>
          <a:off x="19443700" y="93175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23283</xdr:rowOff>
    </xdr:from>
    <xdr:ext cx="469744" cy="259045"/>
    <xdr:sp macro="" textlink="">
      <xdr:nvSpPr>
        <xdr:cNvPr id="593" name="【学校施設】&#10;一人当たり面積平均値テキスト">
          <a:extLst>
            <a:ext uri="{FF2B5EF4-FFF2-40B4-BE49-F238E27FC236}">
              <a16:creationId xmlns:a16="http://schemas.microsoft.com/office/drawing/2014/main" id="{8650AD8A-2AB4-4D76-986F-C75B63FEB417}"/>
            </a:ext>
          </a:extLst>
        </xdr:cNvPr>
        <xdr:cNvSpPr txBox="1"/>
      </xdr:nvSpPr>
      <xdr:spPr>
        <a:xfrm>
          <a:off x="19547840" y="10081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xdr:rowOff>
    </xdr:from>
    <xdr:to>
      <xdr:col>116</xdr:col>
      <xdr:colOff>114300</xdr:colOff>
      <xdr:row>61</xdr:row>
      <xdr:rowOff>102006</xdr:rowOff>
    </xdr:to>
    <xdr:sp macro="" textlink="">
      <xdr:nvSpPr>
        <xdr:cNvPr id="594" name="フローチャート: 判断 593">
          <a:extLst>
            <a:ext uri="{FF2B5EF4-FFF2-40B4-BE49-F238E27FC236}">
              <a16:creationId xmlns:a16="http://schemas.microsoft.com/office/drawing/2014/main" id="{DB74FAB2-C7CC-4FF5-833A-60378C787311}"/>
            </a:ext>
          </a:extLst>
        </xdr:cNvPr>
        <xdr:cNvSpPr/>
      </xdr:nvSpPr>
      <xdr:spPr>
        <a:xfrm>
          <a:off x="19458940" y="1022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25095</xdr:rowOff>
    </xdr:from>
    <xdr:to>
      <xdr:col>112</xdr:col>
      <xdr:colOff>38100</xdr:colOff>
      <xdr:row>61</xdr:row>
      <xdr:rowOff>126695</xdr:rowOff>
    </xdr:to>
    <xdr:sp macro="" textlink="">
      <xdr:nvSpPr>
        <xdr:cNvPr id="595" name="フローチャート: 判断 594">
          <a:extLst>
            <a:ext uri="{FF2B5EF4-FFF2-40B4-BE49-F238E27FC236}">
              <a16:creationId xmlns:a16="http://schemas.microsoft.com/office/drawing/2014/main" id="{5FD29D55-9967-47C9-B5A9-793E84C346A1}"/>
            </a:ext>
          </a:extLst>
        </xdr:cNvPr>
        <xdr:cNvSpPr/>
      </xdr:nvSpPr>
      <xdr:spPr>
        <a:xfrm>
          <a:off x="18735040" y="102511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8179</xdr:rowOff>
    </xdr:from>
    <xdr:to>
      <xdr:col>107</xdr:col>
      <xdr:colOff>101600</xdr:colOff>
      <xdr:row>61</xdr:row>
      <xdr:rowOff>109779</xdr:rowOff>
    </xdr:to>
    <xdr:sp macro="" textlink="">
      <xdr:nvSpPr>
        <xdr:cNvPr id="596" name="フローチャート: 判断 595">
          <a:extLst>
            <a:ext uri="{FF2B5EF4-FFF2-40B4-BE49-F238E27FC236}">
              <a16:creationId xmlns:a16="http://schemas.microsoft.com/office/drawing/2014/main" id="{5AF7E23E-D1D3-4957-98C8-5B29161E8544}"/>
            </a:ext>
          </a:extLst>
        </xdr:cNvPr>
        <xdr:cNvSpPr/>
      </xdr:nvSpPr>
      <xdr:spPr>
        <a:xfrm>
          <a:off x="17937480" y="1023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22809</xdr:rowOff>
    </xdr:from>
    <xdr:to>
      <xdr:col>102</xdr:col>
      <xdr:colOff>165100</xdr:colOff>
      <xdr:row>61</xdr:row>
      <xdr:rowOff>124409</xdr:rowOff>
    </xdr:to>
    <xdr:sp macro="" textlink="">
      <xdr:nvSpPr>
        <xdr:cNvPr id="597" name="フローチャート: 判断 596">
          <a:extLst>
            <a:ext uri="{FF2B5EF4-FFF2-40B4-BE49-F238E27FC236}">
              <a16:creationId xmlns:a16="http://schemas.microsoft.com/office/drawing/2014/main" id="{2C420883-CFE7-46AD-92A1-A1E4B29BCBE5}"/>
            </a:ext>
          </a:extLst>
        </xdr:cNvPr>
        <xdr:cNvSpPr/>
      </xdr:nvSpPr>
      <xdr:spPr>
        <a:xfrm>
          <a:off x="17162780" y="1024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106934</xdr:rowOff>
    </xdr:from>
    <xdr:to>
      <xdr:col>98</xdr:col>
      <xdr:colOff>38100</xdr:colOff>
      <xdr:row>61</xdr:row>
      <xdr:rowOff>37084</xdr:rowOff>
    </xdr:to>
    <xdr:sp macro="" textlink="">
      <xdr:nvSpPr>
        <xdr:cNvPr id="598" name="フローチャート: 判断 597">
          <a:extLst>
            <a:ext uri="{FF2B5EF4-FFF2-40B4-BE49-F238E27FC236}">
              <a16:creationId xmlns:a16="http://schemas.microsoft.com/office/drawing/2014/main" id="{4ACAC8EB-6E54-42B1-8DBF-66A97254E0EE}"/>
            </a:ext>
          </a:extLst>
        </xdr:cNvPr>
        <xdr:cNvSpPr/>
      </xdr:nvSpPr>
      <xdr:spPr>
        <a:xfrm>
          <a:off x="16388080" y="101653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C996B526-930C-467E-B46D-538BF2491AEA}"/>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FE4C9818-A63E-43B3-B2ED-3AD6EEFC233A}"/>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E157194C-083E-4827-8F0B-3493E28551AA}"/>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7EC14CEA-5E75-4784-93A8-B0B7A53A80EE}"/>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2D2CF9CF-DEA9-4F83-BE44-48A403D8B781}"/>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18237</xdr:rowOff>
    </xdr:from>
    <xdr:to>
      <xdr:col>116</xdr:col>
      <xdr:colOff>114300</xdr:colOff>
      <xdr:row>61</xdr:row>
      <xdr:rowOff>119837</xdr:rowOff>
    </xdr:to>
    <xdr:sp macro="" textlink="">
      <xdr:nvSpPr>
        <xdr:cNvPr id="604" name="楕円 603">
          <a:extLst>
            <a:ext uri="{FF2B5EF4-FFF2-40B4-BE49-F238E27FC236}">
              <a16:creationId xmlns:a16="http://schemas.microsoft.com/office/drawing/2014/main" id="{3E5AA0BE-125C-475F-B252-8ECBB99A78D6}"/>
            </a:ext>
          </a:extLst>
        </xdr:cNvPr>
        <xdr:cNvSpPr/>
      </xdr:nvSpPr>
      <xdr:spPr>
        <a:xfrm>
          <a:off x="19458940" y="1024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168114</xdr:rowOff>
    </xdr:from>
    <xdr:ext cx="469744" cy="259045"/>
    <xdr:sp macro="" textlink="">
      <xdr:nvSpPr>
        <xdr:cNvPr id="605" name="【学校施設】&#10;一人当たり面積該当値テキスト">
          <a:extLst>
            <a:ext uri="{FF2B5EF4-FFF2-40B4-BE49-F238E27FC236}">
              <a16:creationId xmlns:a16="http://schemas.microsoft.com/office/drawing/2014/main" id="{27ABD10A-3383-490E-82F2-00246836DC34}"/>
            </a:ext>
          </a:extLst>
        </xdr:cNvPr>
        <xdr:cNvSpPr txBox="1"/>
      </xdr:nvSpPr>
      <xdr:spPr>
        <a:xfrm>
          <a:off x="19547840" y="1022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35611</xdr:rowOff>
    </xdr:from>
    <xdr:to>
      <xdr:col>112</xdr:col>
      <xdr:colOff>38100</xdr:colOff>
      <xdr:row>61</xdr:row>
      <xdr:rowOff>137211</xdr:rowOff>
    </xdr:to>
    <xdr:sp macro="" textlink="">
      <xdr:nvSpPr>
        <xdr:cNvPr id="606" name="楕円 605">
          <a:extLst>
            <a:ext uri="{FF2B5EF4-FFF2-40B4-BE49-F238E27FC236}">
              <a16:creationId xmlns:a16="http://schemas.microsoft.com/office/drawing/2014/main" id="{86D93037-111D-4993-B714-F7F88280585E}"/>
            </a:ext>
          </a:extLst>
        </xdr:cNvPr>
        <xdr:cNvSpPr/>
      </xdr:nvSpPr>
      <xdr:spPr>
        <a:xfrm>
          <a:off x="18735040" y="1026165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69037</xdr:rowOff>
    </xdr:from>
    <xdr:to>
      <xdr:col>116</xdr:col>
      <xdr:colOff>63500</xdr:colOff>
      <xdr:row>61</xdr:row>
      <xdr:rowOff>86411</xdr:rowOff>
    </xdr:to>
    <xdr:cxnSp macro="">
      <xdr:nvCxnSpPr>
        <xdr:cNvPr id="607" name="直線コネクタ 606">
          <a:extLst>
            <a:ext uri="{FF2B5EF4-FFF2-40B4-BE49-F238E27FC236}">
              <a16:creationId xmlns:a16="http://schemas.microsoft.com/office/drawing/2014/main" id="{5742878C-861E-4946-9523-E33420A90795}"/>
            </a:ext>
          </a:extLst>
        </xdr:cNvPr>
        <xdr:cNvCxnSpPr/>
      </xdr:nvCxnSpPr>
      <xdr:spPr>
        <a:xfrm flipV="1">
          <a:off x="18778220" y="10295077"/>
          <a:ext cx="73152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48870</xdr:rowOff>
    </xdr:from>
    <xdr:to>
      <xdr:col>107</xdr:col>
      <xdr:colOff>101600</xdr:colOff>
      <xdr:row>61</xdr:row>
      <xdr:rowOff>150470</xdr:rowOff>
    </xdr:to>
    <xdr:sp macro="" textlink="">
      <xdr:nvSpPr>
        <xdr:cNvPr id="608" name="楕円 607">
          <a:extLst>
            <a:ext uri="{FF2B5EF4-FFF2-40B4-BE49-F238E27FC236}">
              <a16:creationId xmlns:a16="http://schemas.microsoft.com/office/drawing/2014/main" id="{8616BABF-D3FF-4C2C-BF49-0791FD189413}"/>
            </a:ext>
          </a:extLst>
        </xdr:cNvPr>
        <xdr:cNvSpPr/>
      </xdr:nvSpPr>
      <xdr:spPr>
        <a:xfrm>
          <a:off x="17937480" y="102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86411</xdr:rowOff>
    </xdr:from>
    <xdr:to>
      <xdr:col>111</xdr:col>
      <xdr:colOff>177800</xdr:colOff>
      <xdr:row>61</xdr:row>
      <xdr:rowOff>99670</xdr:rowOff>
    </xdr:to>
    <xdr:cxnSp macro="">
      <xdr:nvCxnSpPr>
        <xdr:cNvPr id="609" name="直線コネクタ 608">
          <a:extLst>
            <a:ext uri="{FF2B5EF4-FFF2-40B4-BE49-F238E27FC236}">
              <a16:creationId xmlns:a16="http://schemas.microsoft.com/office/drawing/2014/main" id="{1BD796C2-B371-4A0B-8D9D-4EC24E1C839B}"/>
            </a:ext>
          </a:extLst>
        </xdr:cNvPr>
        <xdr:cNvCxnSpPr/>
      </xdr:nvCxnSpPr>
      <xdr:spPr>
        <a:xfrm flipV="1">
          <a:off x="17988280" y="10312451"/>
          <a:ext cx="78994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58928</xdr:rowOff>
    </xdr:from>
    <xdr:to>
      <xdr:col>102</xdr:col>
      <xdr:colOff>165100</xdr:colOff>
      <xdr:row>61</xdr:row>
      <xdr:rowOff>160528</xdr:rowOff>
    </xdr:to>
    <xdr:sp macro="" textlink="">
      <xdr:nvSpPr>
        <xdr:cNvPr id="610" name="楕円 609">
          <a:extLst>
            <a:ext uri="{FF2B5EF4-FFF2-40B4-BE49-F238E27FC236}">
              <a16:creationId xmlns:a16="http://schemas.microsoft.com/office/drawing/2014/main" id="{95622600-0497-4757-8E36-030E2BAD378F}"/>
            </a:ext>
          </a:extLst>
        </xdr:cNvPr>
        <xdr:cNvSpPr/>
      </xdr:nvSpPr>
      <xdr:spPr>
        <a:xfrm>
          <a:off x="17162780" y="1028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99670</xdr:rowOff>
    </xdr:from>
    <xdr:to>
      <xdr:col>107</xdr:col>
      <xdr:colOff>50800</xdr:colOff>
      <xdr:row>61</xdr:row>
      <xdr:rowOff>109728</xdr:rowOff>
    </xdr:to>
    <xdr:cxnSp macro="">
      <xdr:nvCxnSpPr>
        <xdr:cNvPr id="611" name="直線コネクタ 610">
          <a:extLst>
            <a:ext uri="{FF2B5EF4-FFF2-40B4-BE49-F238E27FC236}">
              <a16:creationId xmlns:a16="http://schemas.microsoft.com/office/drawing/2014/main" id="{E8C60133-9493-4330-A3BA-2F75C3E1E986}"/>
            </a:ext>
          </a:extLst>
        </xdr:cNvPr>
        <xdr:cNvCxnSpPr/>
      </xdr:nvCxnSpPr>
      <xdr:spPr>
        <a:xfrm flipV="1">
          <a:off x="17213580" y="10325710"/>
          <a:ext cx="7747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63957</xdr:rowOff>
    </xdr:from>
    <xdr:to>
      <xdr:col>98</xdr:col>
      <xdr:colOff>38100</xdr:colOff>
      <xdr:row>61</xdr:row>
      <xdr:rowOff>165557</xdr:rowOff>
    </xdr:to>
    <xdr:sp macro="" textlink="">
      <xdr:nvSpPr>
        <xdr:cNvPr id="612" name="楕円 611">
          <a:extLst>
            <a:ext uri="{FF2B5EF4-FFF2-40B4-BE49-F238E27FC236}">
              <a16:creationId xmlns:a16="http://schemas.microsoft.com/office/drawing/2014/main" id="{E290A5B0-8ACA-4305-96E7-6EAD53932528}"/>
            </a:ext>
          </a:extLst>
        </xdr:cNvPr>
        <xdr:cNvSpPr/>
      </xdr:nvSpPr>
      <xdr:spPr>
        <a:xfrm>
          <a:off x="16388080" y="102899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109728</xdr:rowOff>
    </xdr:from>
    <xdr:to>
      <xdr:col>102</xdr:col>
      <xdr:colOff>114300</xdr:colOff>
      <xdr:row>61</xdr:row>
      <xdr:rowOff>114757</xdr:rowOff>
    </xdr:to>
    <xdr:cxnSp macro="">
      <xdr:nvCxnSpPr>
        <xdr:cNvPr id="613" name="直線コネクタ 612">
          <a:extLst>
            <a:ext uri="{FF2B5EF4-FFF2-40B4-BE49-F238E27FC236}">
              <a16:creationId xmlns:a16="http://schemas.microsoft.com/office/drawing/2014/main" id="{DB3CC139-67A2-49AC-AC17-884E653C700C}"/>
            </a:ext>
          </a:extLst>
        </xdr:cNvPr>
        <xdr:cNvCxnSpPr/>
      </xdr:nvCxnSpPr>
      <xdr:spPr>
        <a:xfrm flipV="1">
          <a:off x="16431260" y="10335768"/>
          <a:ext cx="78232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143222</xdr:rowOff>
    </xdr:from>
    <xdr:ext cx="469744" cy="259045"/>
    <xdr:sp macro="" textlink="">
      <xdr:nvSpPr>
        <xdr:cNvPr id="614" name="n_1aveValue【学校施設】&#10;一人当たり面積">
          <a:extLst>
            <a:ext uri="{FF2B5EF4-FFF2-40B4-BE49-F238E27FC236}">
              <a16:creationId xmlns:a16="http://schemas.microsoft.com/office/drawing/2014/main" id="{65B7E3BC-E5CB-487B-ABD2-9D124BC9FBA3}"/>
            </a:ext>
          </a:extLst>
        </xdr:cNvPr>
        <xdr:cNvSpPr txBox="1"/>
      </xdr:nvSpPr>
      <xdr:spPr>
        <a:xfrm>
          <a:off x="18561127" y="10033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126306</xdr:rowOff>
    </xdr:from>
    <xdr:ext cx="469744" cy="259045"/>
    <xdr:sp macro="" textlink="">
      <xdr:nvSpPr>
        <xdr:cNvPr id="615" name="n_2aveValue【学校施設】&#10;一人当たり面積">
          <a:extLst>
            <a:ext uri="{FF2B5EF4-FFF2-40B4-BE49-F238E27FC236}">
              <a16:creationId xmlns:a16="http://schemas.microsoft.com/office/drawing/2014/main" id="{B05439AE-6BF1-4F0D-8A31-002DEC73A059}"/>
            </a:ext>
          </a:extLst>
        </xdr:cNvPr>
        <xdr:cNvSpPr txBox="1"/>
      </xdr:nvSpPr>
      <xdr:spPr>
        <a:xfrm>
          <a:off x="17776267" y="1001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140936</xdr:rowOff>
    </xdr:from>
    <xdr:ext cx="469744" cy="259045"/>
    <xdr:sp macro="" textlink="">
      <xdr:nvSpPr>
        <xdr:cNvPr id="616" name="n_3aveValue【学校施設】&#10;一人当たり面積">
          <a:extLst>
            <a:ext uri="{FF2B5EF4-FFF2-40B4-BE49-F238E27FC236}">
              <a16:creationId xmlns:a16="http://schemas.microsoft.com/office/drawing/2014/main" id="{0B2CA894-FB44-43AD-8906-48AFACA2A48B}"/>
            </a:ext>
          </a:extLst>
        </xdr:cNvPr>
        <xdr:cNvSpPr txBox="1"/>
      </xdr:nvSpPr>
      <xdr:spPr>
        <a:xfrm>
          <a:off x="17001567" y="1003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53611</xdr:rowOff>
    </xdr:from>
    <xdr:ext cx="469744" cy="259045"/>
    <xdr:sp macro="" textlink="">
      <xdr:nvSpPr>
        <xdr:cNvPr id="617" name="n_4aveValue【学校施設】&#10;一人当たり面積">
          <a:extLst>
            <a:ext uri="{FF2B5EF4-FFF2-40B4-BE49-F238E27FC236}">
              <a16:creationId xmlns:a16="http://schemas.microsoft.com/office/drawing/2014/main" id="{5B89D36A-90C2-4FF1-A6A6-1F0A29DA00F4}"/>
            </a:ext>
          </a:extLst>
        </xdr:cNvPr>
        <xdr:cNvSpPr txBox="1"/>
      </xdr:nvSpPr>
      <xdr:spPr>
        <a:xfrm>
          <a:off x="16226867" y="994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128338</xdr:rowOff>
    </xdr:from>
    <xdr:ext cx="469744" cy="259045"/>
    <xdr:sp macro="" textlink="">
      <xdr:nvSpPr>
        <xdr:cNvPr id="618" name="n_1mainValue【学校施設】&#10;一人当たり面積">
          <a:extLst>
            <a:ext uri="{FF2B5EF4-FFF2-40B4-BE49-F238E27FC236}">
              <a16:creationId xmlns:a16="http://schemas.microsoft.com/office/drawing/2014/main" id="{4804BF1D-597E-4740-8658-FADF9971AA8D}"/>
            </a:ext>
          </a:extLst>
        </xdr:cNvPr>
        <xdr:cNvSpPr txBox="1"/>
      </xdr:nvSpPr>
      <xdr:spPr>
        <a:xfrm>
          <a:off x="18561127" y="1035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141597</xdr:rowOff>
    </xdr:from>
    <xdr:ext cx="469744" cy="259045"/>
    <xdr:sp macro="" textlink="">
      <xdr:nvSpPr>
        <xdr:cNvPr id="619" name="n_2mainValue【学校施設】&#10;一人当たり面積">
          <a:extLst>
            <a:ext uri="{FF2B5EF4-FFF2-40B4-BE49-F238E27FC236}">
              <a16:creationId xmlns:a16="http://schemas.microsoft.com/office/drawing/2014/main" id="{5D2FAAF7-2CB7-4B2A-989A-CC9DD173DC56}"/>
            </a:ext>
          </a:extLst>
        </xdr:cNvPr>
        <xdr:cNvSpPr txBox="1"/>
      </xdr:nvSpPr>
      <xdr:spPr>
        <a:xfrm>
          <a:off x="17776267" y="1036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151655</xdr:rowOff>
    </xdr:from>
    <xdr:ext cx="469744" cy="259045"/>
    <xdr:sp macro="" textlink="">
      <xdr:nvSpPr>
        <xdr:cNvPr id="620" name="n_3mainValue【学校施設】&#10;一人当たり面積">
          <a:extLst>
            <a:ext uri="{FF2B5EF4-FFF2-40B4-BE49-F238E27FC236}">
              <a16:creationId xmlns:a16="http://schemas.microsoft.com/office/drawing/2014/main" id="{58C5C597-580A-4072-A1BB-9AF22BC001E2}"/>
            </a:ext>
          </a:extLst>
        </xdr:cNvPr>
        <xdr:cNvSpPr txBox="1"/>
      </xdr:nvSpPr>
      <xdr:spPr>
        <a:xfrm>
          <a:off x="17001567" y="1037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156684</xdr:rowOff>
    </xdr:from>
    <xdr:ext cx="469744" cy="259045"/>
    <xdr:sp macro="" textlink="">
      <xdr:nvSpPr>
        <xdr:cNvPr id="621" name="n_4mainValue【学校施設】&#10;一人当たり面積">
          <a:extLst>
            <a:ext uri="{FF2B5EF4-FFF2-40B4-BE49-F238E27FC236}">
              <a16:creationId xmlns:a16="http://schemas.microsoft.com/office/drawing/2014/main" id="{60487D2A-6375-4848-B6E2-3793182C8197}"/>
            </a:ext>
          </a:extLst>
        </xdr:cNvPr>
        <xdr:cNvSpPr txBox="1"/>
      </xdr:nvSpPr>
      <xdr:spPr>
        <a:xfrm>
          <a:off x="16226867" y="1038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C5869693-4667-4637-99A7-398417DEF1C7}"/>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E2AD3EAA-0B3B-440F-9781-D11B0BC0CDB5}"/>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B728E7F4-E680-4CD1-A765-2022FE0E7BAE}"/>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5B1B5BC2-2F02-41B5-9697-90F4A94A13E8}"/>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FED826CF-F6FB-4C04-9AEF-076A9E18FF86}"/>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9E61ACD2-CDB2-400B-B171-A32EB89F1576}"/>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6C8E5556-95AC-4EAD-A25B-3F13BA1141DD}"/>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56A7105D-77DE-442D-8A21-FF9B6A941DCA}"/>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FE5B2D0A-FF0D-4032-AF45-E4FE82078F2A}"/>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F2BC68B7-DF12-4F95-8446-153ED9D33521}"/>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E2212FB6-66CA-4026-B422-23B996AD2F66}"/>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a:extLst>
            <a:ext uri="{FF2B5EF4-FFF2-40B4-BE49-F238E27FC236}">
              <a16:creationId xmlns:a16="http://schemas.microsoft.com/office/drawing/2014/main" id="{2531DA19-F752-4F74-B08B-736AA399AAC4}"/>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a:extLst>
            <a:ext uri="{FF2B5EF4-FFF2-40B4-BE49-F238E27FC236}">
              <a16:creationId xmlns:a16="http://schemas.microsoft.com/office/drawing/2014/main" id="{013EBD44-9531-4519-993D-A50FDEAD14C4}"/>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a:extLst>
            <a:ext uri="{FF2B5EF4-FFF2-40B4-BE49-F238E27FC236}">
              <a16:creationId xmlns:a16="http://schemas.microsoft.com/office/drawing/2014/main" id="{1A7A2B9C-7E3B-48B4-8B5D-DC1CCE109518}"/>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a:extLst>
            <a:ext uri="{FF2B5EF4-FFF2-40B4-BE49-F238E27FC236}">
              <a16:creationId xmlns:a16="http://schemas.microsoft.com/office/drawing/2014/main" id="{83A63D62-AC7B-4801-A913-0E8A200E82BF}"/>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a:extLst>
            <a:ext uri="{FF2B5EF4-FFF2-40B4-BE49-F238E27FC236}">
              <a16:creationId xmlns:a16="http://schemas.microsoft.com/office/drawing/2014/main" id="{66D8E13A-912A-4BAF-B663-2943A723719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a:extLst>
            <a:ext uri="{FF2B5EF4-FFF2-40B4-BE49-F238E27FC236}">
              <a16:creationId xmlns:a16="http://schemas.microsoft.com/office/drawing/2014/main" id="{CF75AE69-66AC-48DB-92F6-56A0A3ADBECD}"/>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a:extLst>
            <a:ext uri="{FF2B5EF4-FFF2-40B4-BE49-F238E27FC236}">
              <a16:creationId xmlns:a16="http://schemas.microsoft.com/office/drawing/2014/main" id="{E2B7F234-3835-4D88-BA92-37E729FB6893}"/>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a:extLst>
            <a:ext uri="{FF2B5EF4-FFF2-40B4-BE49-F238E27FC236}">
              <a16:creationId xmlns:a16="http://schemas.microsoft.com/office/drawing/2014/main" id="{DC392791-3552-4ED5-BE17-8D5F125441EB}"/>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a:extLst>
            <a:ext uri="{FF2B5EF4-FFF2-40B4-BE49-F238E27FC236}">
              <a16:creationId xmlns:a16="http://schemas.microsoft.com/office/drawing/2014/main" id="{68879DA0-4244-44E1-866D-AE54DC7BF3B8}"/>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a:extLst>
            <a:ext uri="{FF2B5EF4-FFF2-40B4-BE49-F238E27FC236}">
              <a16:creationId xmlns:a16="http://schemas.microsoft.com/office/drawing/2014/main" id="{7C417F02-8B43-4CBF-A778-C8164E3DD154}"/>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a:extLst>
            <a:ext uri="{FF2B5EF4-FFF2-40B4-BE49-F238E27FC236}">
              <a16:creationId xmlns:a16="http://schemas.microsoft.com/office/drawing/2014/main" id="{2E00FA85-5779-4ECD-B8A4-42174AF2CF46}"/>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a:extLst>
            <a:ext uri="{FF2B5EF4-FFF2-40B4-BE49-F238E27FC236}">
              <a16:creationId xmlns:a16="http://schemas.microsoft.com/office/drawing/2014/main" id="{7F2B073B-5C64-4CA8-9D8A-3CAB9B9F3AFD}"/>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F105E807-A8B7-481A-A1B6-C7F69BDB22A5}"/>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19050</xdr:rowOff>
    </xdr:from>
    <xdr:to>
      <xdr:col>85</xdr:col>
      <xdr:colOff>126364</xdr:colOff>
      <xdr:row>86</xdr:row>
      <xdr:rowOff>53339</xdr:rowOff>
    </xdr:to>
    <xdr:cxnSp macro="">
      <xdr:nvCxnSpPr>
        <xdr:cNvPr id="646" name="直線コネクタ 645">
          <a:extLst>
            <a:ext uri="{FF2B5EF4-FFF2-40B4-BE49-F238E27FC236}">
              <a16:creationId xmlns:a16="http://schemas.microsoft.com/office/drawing/2014/main" id="{6BD33EE8-D392-41F0-ACCC-64FD9B6B03EE}"/>
            </a:ext>
          </a:extLst>
        </xdr:cNvPr>
        <xdr:cNvCxnSpPr/>
      </xdr:nvCxnSpPr>
      <xdr:spPr>
        <a:xfrm flipV="1">
          <a:off x="14375764" y="13094970"/>
          <a:ext cx="0" cy="137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57166</xdr:rowOff>
    </xdr:from>
    <xdr:ext cx="405111" cy="259045"/>
    <xdr:sp macro="" textlink="">
      <xdr:nvSpPr>
        <xdr:cNvPr id="647" name="【児童館】&#10;有形固定資産減価償却率最小値テキスト">
          <a:extLst>
            <a:ext uri="{FF2B5EF4-FFF2-40B4-BE49-F238E27FC236}">
              <a16:creationId xmlns:a16="http://schemas.microsoft.com/office/drawing/2014/main" id="{9AB16980-E83D-446F-853D-A2388D40508D}"/>
            </a:ext>
          </a:extLst>
        </xdr:cNvPr>
        <xdr:cNvSpPr txBox="1"/>
      </xdr:nvSpPr>
      <xdr:spPr>
        <a:xfrm>
          <a:off x="14414500" y="14474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53339</xdr:rowOff>
    </xdr:from>
    <xdr:to>
      <xdr:col>86</xdr:col>
      <xdr:colOff>25400</xdr:colOff>
      <xdr:row>86</xdr:row>
      <xdr:rowOff>53339</xdr:rowOff>
    </xdr:to>
    <xdr:cxnSp macro="">
      <xdr:nvCxnSpPr>
        <xdr:cNvPr id="648" name="直線コネクタ 647">
          <a:extLst>
            <a:ext uri="{FF2B5EF4-FFF2-40B4-BE49-F238E27FC236}">
              <a16:creationId xmlns:a16="http://schemas.microsoft.com/office/drawing/2014/main" id="{F91C5A39-93D6-4989-B6CC-B18A5D234803}"/>
            </a:ext>
          </a:extLst>
        </xdr:cNvPr>
        <xdr:cNvCxnSpPr/>
      </xdr:nvCxnSpPr>
      <xdr:spPr>
        <a:xfrm>
          <a:off x="14287500" y="144703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137177</xdr:rowOff>
    </xdr:from>
    <xdr:ext cx="405111" cy="259045"/>
    <xdr:sp macro="" textlink="">
      <xdr:nvSpPr>
        <xdr:cNvPr id="649" name="【児童館】&#10;有形固定資産減価償却率最大値テキスト">
          <a:extLst>
            <a:ext uri="{FF2B5EF4-FFF2-40B4-BE49-F238E27FC236}">
              <a16:creationId xmlns:a16="http://schemas.microsoft.com/office/drawing/2014/main" id="{D23598DF-0974-4A9A-A985-A6EEE49CE906}"/>
            </a:ext>
          </a:extLst>
        </xdr:cNvPr>
        <xdr:cNvSpPr txBox="1"/>
      </xdr:nvSpPr>
      <xdr:spPr>
        <a:xfrm>
          <a:off x="14414500" y="1287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19050</xdr:rowOff>
    </xdr:from>
    <xdr:to>
      <xdr:col>86</xdr:col>
      <xdr:colOff>25400</xdr:colOff>
      <xdr:row>78</xdr:row>
      <xdr:rowOff>19050</xdr:rowOff>
    </xdr:to>
    <xdr:cxnSp macro="">
      <xdr:nvCxnSpPr>
        <xdr:cNvPr id="650" name="直線コネクタ 649">
          <a:extLst>
            <a:ext uri="{FF2B5EF4-FFF2-40B4-BE49-F238E27FC236}">
              <a16:creationId xmlns:a16="http://schemas.microsoft.com/office/drawing/2014/main" id="{D16B78E4-7358-4282-BE00-A3C20AB9394A}"/>
            </a:ext>
          </a:extLst>
        </xdr:cNvPr>
        <xdr:cNvCxnSpPr/>
      </xdr:nvCxnSpPr>
      <xdr:spPr>
        <a:xfrm>
          <a:off x="14287500" y="130949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70502</xdr:rowOff>
    </xdr:from>
    <xdr:ext cx="405111" cy="259045"/>
    <xdr:sp macro="" textlink="">
      <xdr:nvSpPr>
        <xdr:cNvPr id="651" name="【児童館】&#10;有形固定資産減価償却率平均値テキスト">
          <a:extLst>
            <a:ext uri="{FF2B5EF4-FFF2-40B4-BE49-F238E27FC236}">
              <a16:creationId xmlns:a16="http://schemas.microsoft.com/office/drawing/2014/main" id="{D5FC1CB7-82D7-422B-8E4F-6BC87BAF79AC}"/>
            </a:ext>
          </a:extLst>
        </xdr:cNvPr>
        <xdr:cNvSpPr txBox="1"/>
      </xdr:nvSpPr>
      <xdr:spPr>
        <a:xfrm>
          <a:off x="14414500" y="13816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92075</xdr:rowOff>
    </xdr:from>
    <xdr:to>
      <xdr:col>85</xdr:col>
      <xdr:colOff>177800</xdr:colOff>
      <xdr:row>83</xdr:row>
      <xdr:rowOff>22225</xdr:rowOff>
    </xdr:to>
    <xdr:sp macro="" textlink="">
      <xdr:nvSpPr>
        <xdr:cNvPr id="652" name="フローチャート: 判断 651">
          <a:extLst>
            <a:ext uri="{FF2B5EF4-FFF2-40B4-BE49-F238E27FC236}">
              <a16:creationId xmlns:a16="http://schemas.microsoft.com/office/drawing/2014/main" id="{3DC48B87-C00E-42B9-818E-3DB8F8223ABF}"/>
            </a:ext>
          </a:extLst>
        </xdr:cNvPr>
        <xdr:cNvSpPr/>
      </xdr:nvSpPr>
      <xdr:spPr>
        <a:xfrm>
          <a:off x="14325600" y="1383855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53" name="フローチャート: 判断 652">
          <a:extLst>
            <a:ext uri="{FF2B5EF4-FFF2-40B4-BE49-F238E27FC236}">
              <a16:creationId xmlns:a16="http://schemas.microsoft.com/office/drawing/2014/main" id="{362935F8-9B6A-4DA3-BBFE-431A45B3F249}"/>
            </a:ext>
          </a:extLst>
        </xdr:cNvPr>
        <xdr:cNvSpPr/>
      </xdr:nvSpPr>
      <xdr:spPr>
        <a:xfrm>
          <a:off x="13578840" y="13829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636</xdr:rowOff>
    </xdr:from>
    <xdr:to>
      <xdr:col>76</xdr:col>
      <xdr:colOff>165100</xdr:colOff>
      <xdr:row>82</xdr:row>
      <xdr:rowOff>102236</xdr:rowOff>
    </xdr:to>
    <xdr:sp macro="" textlink="">
      <xdr:nvSpPr>
        <xdr:cNvPr id="654" name="フローチャート: 判断 653">
          <a:extLst>
            <a:ext uri="{FF2B5EF4-FFF2-40B4-BE49-F238E27FC236}">
              <a16:creationId xmlns:a16="http://schemas.microsoft.com/office/drawing/2014/main" id="{7CC7C050-0F54-4A13-95EE-6BAA5EC1EFE3}"/>
            </a:ext>
          </a:extLst>
        </xdr:cNvPr>
        <xdr:cNvSpPr/>
      </xdr:nvSpPr>
      <xdr:spPr>
        <a:xfrm>
          <a:off x="12804140" y="1374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107314</xdr:rowOff>
    </xdr:from>
    <xdr:to>
      <xdr:col>72</xdr:col>
      <xdr:colOff>38100</xdr:colOff>
      <xdr:row>82</xdr:row>
      <xdr:rowOff>37464</xdr:rowOff>
    </xdr:to>
    <xdr:sp macro="" textlink="">
      <xdr:nvSpPr>
        <xdr:cNvPr id="655" name="フローチャート: 判断 654">
          <a:extLst>
            <a:ext uri="{FF2B5EF4-FFF2-40B4-BE49-F238E27FC236}">
              <a16:creationId xmlns:a16="http://schemas.microsoft.com/office/drawing/2014/main" id="{58BB796D-9D55-4693-A718-260FFB72CC47}"/>
            </a:ext>
          </a:extLst>
        </xdr:cNvPr>
        <xdr:cNvSpPr/>
      </xdr:nvSpPr>
      <xdr:spPr>
        <a:xfrm>
          <a:off x="12029440" y="136861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116839</xdr:rowOff>
    </xdr:from>
    <xdr:to>
      <xdr:col>67</xdr:col>
      <xdr:colOff>101600</xdr:colOff>
      <xdr:row>82</xdr:row>
      <xdr:rowOff>46989</xdr:rowOff>
    </xdr:to>
    <xdr:sp macro="" textlink="">
      <xdr:nvSpPr>
        <xdr:cNvPr id="656" name="フローチャート: 判断 655">
          <a:extLst>
            <a:ext uri="{FF2B5EF4-FFF2-40B4-BE49-F238E27FC236}">
              <a16:creationId xmlns:a16="http://schemas.microsoft.com/office/drawing/2014/main" id="{C1C56347-0320-437C-9D66-F9A34F38ED5E}"/>
            </a:ext>
          </a:extLst>
        </xdr:cNvPr>
        <xdr:cNvSpPr/>
      </xdr:nvSpPr>
      <xdr:spPr>
        <a:xfrm>
          <a:off x="11231880" y="136956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94032285-FE45-42C0-9E4F-43B48F793376}"/>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AC27C41D-3242-4917-9B84-4485E2FAEB9F}"/>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685DFF89-846A-463F-ABCD-35F094A8E6CE}"/>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84CA70D7-4743-4051-A1CB-B08D5843FD93}"/>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874C3E0D-8DF5-49C0-BD1E-D78E8E7BEA48}"/>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151130</xdr:rowOff>
    </xdr:from>
    <xdr:to>
      <xdr:col>85</xdr:col>
      <xdr:colOff>177800</xdr:colOff>
      <xdr:row>80</xdr:row>
      <xdr:rowOff>81280</xdr:rowOff>
    </xdr:to>
    <xdr:sp macro="" textlink="">
      <xdr:nvSpPr>
        <xdr:cNvPr id="662" name="楕円 661">
          <a:extLst>
            <a:ext uri="{FF2B5EF4-FFF2-40B4-BE49-F238E27FC236}">
              <a16:creationId xmlns:a16="http://schemas.microsoft.com/office/drawing/2014/main" id="{807882D5-625C-48B9-AA67-D8A08C669265}"/>
            </a:ext>
          </a:extLst>
        </xdr:cNvPr>
        <xdr:cNvSpPr/>
      </xdr:nvSpPr>
      <xdr:spPr>
        <a:xfrm>
          <a:off x="14325600" y="133946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2557</xdr:rowOff>
    </xdr:from>
    <xdr:ext cx="405111" cy="259045"/>
    <xdr:sp macro="" textlink="">
      <xdr:nvSpPr>
        <xdr:cNvPr id="663" name="【児童館】&#10;有形固定資産減価償却率該当値テキスト">
          <a:extLst>
            <a:ext uri="{FF2B5EF4-FFF2-40B4-BE49-F238E27FC236}">
              <a16:creationId xmlns:a16="http://schemas.microsoft.com/office/drawing/2014/main" id="{C0968E99-A91B-4BFD-A79D-461ECFD0DD43}"/>
            </a:ext>
          </a:extLst>
        </xdr:cNvPr>
        <xdr:cNvSpPr txBox="1"/>
      </xdr:nvSpPr>
      <xdr:spPr>
        <a:xfrm>
          <a:off x="14414500" y="1324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116839</xdr:rowOff>
    </xdr:from>
    <xdr:to>
      <xdr:col>81</xdr:col>
      <xdr:colOff>101600</xdr:colOff>
      <xdr:row>80</xdr:row>
      <xdr:rowOff>46989</xdr:rowOff>
    </xdr:to>
    <xdr:sp macro="" textlink="">
      <xdr:nvSpPr>
        <xdr:cNvPr id="664" name="楕円 663">
          <a:extLst>
            <a:ext uri="{FF2B5EF4-FFF2-40B4-BE49-F238E27FC236}">
              <a16:creationId xmlns:a16="http://schemas.microsoft.com/office/drawing/2014/main" id="{D01E4624-ED17-4427-A715-235A70682E23}"/>
            </a:ext>
          </a:extLst>
        </xdr:cNvPr>
        <xdr:cNvSpPr/>
      </xdr:nvSpPr>
      <xdr:spPr>
        <a:xfrm>
          <a:off x="13578840" y="133603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167639</xdr:rowOff>
    </xdr:from>
    <xdr:to>
      <xdr:col>85</xdr:col>
      <xdr:colOff>127000</xdr:colOff>
      <xdr:row>80</xdr:row>
      <xdr:rowOff>30480</xdr:rowOff>
    </xdr:to>
    <xdr:cxnSp macro="">
      <xdr:nvCxnSpPr>
        <xdr:cNvPr id="665" name="直線コネクタ 664">
          <a:extLst>
            <a:ext uri="{FF2B5EF4-FFF2-40B4-BE49-F238E27FC236}">
              <a16:creationId xmlns:a16="http://schemas.microsoft.com/office/drawing/2014/main" id="{388D674F-CE1F-4416-91C7-347D99C2A29C}"/>
            </a:ext>
          </a:extLst>
        </xdr:cNvPr>
        <xdr:cNvCxnSpPr/>
      </xdr:nvCxnSpPr>
      <xdr:spPr>
        <a:xfrm>
          <a:off x="13629640" y="13411199"/>
          <a:ext cx="74676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82550</xdr:rowOff>
    </xdr:from>
    <xdr:to>
      <xdr:col>76</xdr:col>
      <xdr:colOff>165100</xdr:colOff>
      <xdr:row>80</xdr:row>
      <xdr:rowOff>12700</xdr:rowOff>
    </xdr:to>
    <xdr:sp macro="" textlink="">
      <xdr:nvSpPr>
        <xdr:cNvPr id="666" name="楕円 665">
          <a:extLst>
            <a:ext uri="{FF2B5EF4-FFF2-40B4-BE49-F238E27FC236}">
              <a16:creationId xmlns:a16="http://schemas.microsoft.com/office/drawing/2014/main" id="{79350BC4-6CE1-4124-9C8F-D7F614CD72AF}"/>
            </a:ext>
          </a:extLst>
        </xdr:cNvPr>
        <xdr:cNvSpPr/>
      </xdr:nvSpPr>
      <xdr:spPr>
        <a:xfrm>
          <a:off x="12804140" y="13326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133350</xdr:rowOff>
    </xdr:from>
    <xdr:to>
      <xdr:col>81</xdr:col>
      <xdr:colOff>50800</xdr:colOff>
      <xdr:row>79</xdr:row>
      <xdr:rowOff>167639</xdr:rowOff>
    </xdr:to>
    <xdr:cxnSp macro="">
      <xdr:nvCxnSpPr>
        <xdr:cNvPr id="667" name="直線コネクタ 666">
          <a:extLst>
            <a:ext uri="{FF2B5EF4-FFF2-40B4-BE49-F238E27FC236}">
              <a16:creationId xmlns:a16="http://schemas.microsoft.com/office/drawing/2014/main" id="{DC140C95-E16E-408D-B4E2-B530E4C80240}"/>
            </a:ext>
          </a:extLst>
        </xdr:cNvPr>
        <xdr:cNvCxnSpPr/>
      </xdr:nvCxnSpPr>
      <xdr:spPr>
        <a:xfrm>
          <a:off x="12854940" y="13376910"/>
          <a:ext cx="7747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44450</xdr:rowOff>
    </xdr:from>
    <xdr:to>
      <xdr:col>72</xdr:col>
      <xdr:colOff>38100</xdr:colOff>
      <xdr:row>79</xdr:row>
      <xdr:rowOff>146050</xdr:rowOff>
    </xdr:to>
    <xdr:sp macro="" textlink="">
      <xdr:nvSpPr>
        <xdr:cNvPr id="668" name="楕円 667">
          <a:extLst>
            <a:ext uri="{FF2B5EF4-FFF2-40B4-BE49-F238E27FC236}">
              <a16:creationId xmlns:a16="http://schemas.microsoft.com/office/drawing/2014/main" id="{0D1E3145-5D75-4694-89D0-41EA0BEC3F00}"/>
            </a:ext>
          </a:extLst>
        </xdr:cNvPr>
        <xdr:cNvSpPr/>
      </xdr:nvSpPr>
      <xdr:spPr>
        <a:xfrm>
          <a:off x="12029440" y="132880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95250</xdr:rowOff>
    </xdr:from>
    <xdr:to>
      <xdr:col>76</xdr:col>
      <xdr:colOff>114300</xdr:colOff>
      <xdr:row>79</xdr:row>
      <xdr:rowOff>133350</xdr:rowOff>
    </xdr:to>
    <xdr:cxnSp macro="">
      <xdr:nvCxnSpPr>
        <xdr:cNvPr id="669" name="直線コネクタ 668">
          <a:extLst>
            <a:ext uri="{FF2B5EF4-FFF2-40B4-BE49-F238E27FC236}">
              <a16:creationId xmlns:a16="http://schemas.microsoft.com/office/drawing/2014/main" id="{B1861982-5FCC-40AD-A271-DE9592AD5596}"/>
            </a:ext>
          </a:extLst>
        </xdr:cNvPr>
        <xdr:cNvCxnSpPr/>
      </xdr:nvCxnSpPr>
      <xdr:spPr>
        <a:xfrm>
          <a:off x="12072620" y="13338810"/>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6350</xdr:rowOff>
    </xdr:from>
    <xdr:to>
      <xdr:col>67</xdr:col>
      <xdr:colOff>101600</xdr:colOff>
      <xdr:row>79</xdr:row>
      <xdr:rowOff>107950</xdr:rowOff>
    </xdr:to>
    <xdr:sp macro="" textlink="">
      <xdr:nvSpPr>
        <xdr:cNvPr id="670" name="楕円 669">
          <a:extLst>
            <a:ext uri="{FF2B5EF4-FFF2-40B4-BE49-F238E27FC236}">
              <a16:creationId xmlns:a16="http://schemas.microsoft.com/office/drawing/2014/main" id="{74EF13C5-E88E-4F0F-B1F8-16F38856F5EA}"/>
            </a:ext>
          </a:extLst>
        </xdr:cNvPr>
        <xdr:cNvSpPr/>
      </xdr:nvSpPr>
      <xdr:spPr>
        <a:xfrm>
          <a:off x="11231880" y="1324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57150</xdr:rowOff>
    </xdr:from>
    <xdr:to>
      <xdr:col>71</xdr:col>
      <xdr:colOff>177800</xdr:colOff>
      <xdr:row>79</xdr:row>
      <xdr:rowOff>95250</xdr:rowOff>
    </xdr:to>
    <xdr:cxnSp macro="">
      <xdr:nvCxnSpPr>
        <xdr:cNvPr id="671" name="直線コネクタ 670">
          <a:extLst>
            <a:ext uri="{FF2B5EF4-FFF2-40B4-BE49-F238E27FC236}">
              <a16:creationId xmlns:a16="http://schemas.microsoft.com/office/drawing/2014/main" id="{549AB00B-B7CD-4149-8A4A-01F802AF4B40}"/>
            </a:ext>
          </a:extLst>
        </xdr:cNvPr>
        <xdr:cNvCxnSpPr/>
      </xdr:nvCxnSpPr>
      <xdr:spPr>
        <a:xfrm>
          <a:off x="11282680" y="1330071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3827</xdr:rowOff>
    </xdr:from>
    <xdr:ext cx="405111" cy="259045"/>
    <xdr:sp macro="" textlink="">
      <xdr:nvSpPr>
        <xdr:cNvPr id="672" name="n_1aveValue【児童館】&#10;有形固定資産減価償却率">
          <a:extLst>
            <a:ext uri="{FF2B5EF4-FFF2-40B4-BE49-F238E27FC236}">
              <a16:creationId xmlns:a16="http://schemas.microsoft.com/office/drawing/2014/main" id="{6BFC93D7-6031-4DD1-B43E-D77769F33D5A}"/>
            </a:ext>
          </a:extLst>
        </xdr:cNvPr>
        <xdr:cNvSpPr txBox="1"/>
      </xdr:nvSpPr>
      <xdr:spPr>
        <a:xfrm>
          <a:off x="13437244" y="1391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93363</xdr:rowOff>
    </xdr:from>
    <xdr:ext cx="405111" cy="259045"/>
    <xdr:sp macro="" textlink="">
      <xdr:nvSpPr>
        <xdr:cNvPr id="673" name="n_2aveValue【児童館】&#10;有形固定資産減価償却率">
          <a:extLst>
            <a:ext uri="{FF2B5EF4-FFF2-40B4-BE49-F238E27FC236}">
              <a16:creationId xmlns:a16="http://schemas.microsoft.com/office/drawing/2014/main" id="{30C675E2-832F-48F3-A33B-08268BB29AAD}"/>
            </a:ext>
          </a:extLst>
        </xdr:cNvPr>
        <xdr:cNvSpPr txBox="1"/>
      </xdr:nvSpPr>
      <xdr:spPr>
        <a:xfrm>
          <a:off x="12675244" y="13839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28591</xdr:rowOff>
    </xdr:from>
    <xdr:ext cx="405111" cy="259045"/>
    <xdr:sp macro="" textlink="">
      <xdr:nvSpPr>
        <xdr:cNvPr id="674" name="n_3aveValue【児童館】&#10;有形固定資産減価償却率">
          <a:extLst>
            <a:ext uri="{FF2B5EF4-FFF2-40B4-BE49-F238E27FC236}">
              <a16:creationId xmlns:a16="http://schemas.microsoft.com/office/drawing/2014/main" id="{D29632D6-77DF-4FA3-A702-1F382E41DF43}"/>
            </a:ext>
          </a:extLst>
        </xdr:cNvPr>
        <xdr:cNvSpPr txBox="1"/>
      </xdr:nvSpPr>
      <xdr:spPr>
        <a:xfrm>
          <a:off x="11900544" y="13775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38116</xdr:rowOff>
    </xdr:from>
    <xdr:ext cx="405111" cy="259045"/>
    <xdr:sp macro="" textlink="">
      <xdr:nvSpPr>
        <xdr:cNvPr id="675" name="n_4aveValue【児童館】&#10;有形固定資産減価償却率">
          <a:extLst>
            <a:ext uri="{FF2B5EF4-FFF2-40B4-BE49-F238E27FC236}">
              <a16:creationId xmlns:a16="http://schemas.microsoft.com/office/drawing/2014/main" id="{E507EC41-EC21-4956-B636-B223A09EC8BE}"/>
            </a:ext>
          </a:extLst>
        </xdr:cNvPr>
        <xdr:cNvSpPr txBox="1"/>
      </xdr:nvSpPr>
      <xdr:spPr>
        <a:xfrm>
          <a:off x="11102984" y="13784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63516</xdr:rowOff>
    </xdr:from>
    <xdr:ext cx="405111" cy="259045"/>
    <xdr:sp macro="" textlink="">
      <xdr:nvSpPr>
        <xdr:cNvPr id="676" name="n_1mainValue【児童館】&#10;有形固定資産減価償却率">
          <a:extLst>
            <a:ext uri="{FF2B5EF4-FFF2-40B4-BE49-F238E27FC236}">
              <a16:creationId xmlns:a16="http://schemas.microsoft.com/office/drawing/2014/main" id="{3D29ED96-6257-491A-81DA-327094F083D3}"/>
            </a:ext>
          </a:extLst>
        </xdr:cNvPr>
        <xdr:cNvSpPr txBox="1"/>
      </xdr:nvSpPr>
      <xdr:spPr>
        <a:xfrm>
          <a:off x="13437244" y="13139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29227</xdr:rowOff>
    </xdr:from>
    <xdr:ext cx="405111" cy="259045"/>
    <xdr:sp macro="" textlink="">
      <xdr:nvSpPr>
        <xdr:cNvPr id="677" name="n_2mainValue【児童館】&#10;有形固定資産減価償却率">
          <a:extLst>
            <a:ext uri="{FF2B5EF4-FFF2-40B4-BE49-F238E27FC236}">
              <a16:creationId xmlns:a16="http://schemas.microsoft.com/office/drawing/2014/main" id="{4FAFD7FA-44F7-4EFF-864E-C6D3EA60A5A3}"/>
            </a:ext>
          </a:extLst>
        </xdr:cNvPr>
        <xdr:cNvSpPr txBox="1"/>
      </xdr:nvSpPr>
      <xdr:spPr>
        <a:xfrm>
          <a:off x="12675244" y="1310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162577</xdr:rowOff>
    </xdr:from>
    <xdr:ext cx="405111" cy="259045"/>
    <xdr:sp macro="" textlink="">
      <xdr:nvSpPr>
        <xdr:cNvPr id="678" name="n_3mainValue【児童館】&#10;有形固定資産減価償却率">
          <a:extLst>
            <a:ext uri="{FF2B5EF4-FFF2-40B4-BE49-F238E27FC236}">
              <a16:creationId xmlns:a16="http://schemas.microsoft.com/office/drawing/2014/main" id="{9C85B587-1AD6-4AB3-A48F-033B7A58E0A8}"/>
            </a:ext>
          </a:extLst>
        </xdr:cNvPr>
        <xdr:cNvSpPr txBox="1"/>
      </xdr:nvSpPr>
      <xdr:spPr>
        <a:xfrm>
          <a:off x="11900544" y="1307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124477</xdr:rowOff>
    </xdr:from>
    <xdr:ext cx="405111" cy="259045"/>
    <xdr:sp macro="" textlink="">
      <xdr:nvSpPr>
        <xdr:cNvPr id="679" name="n_4mainValue【児童館】&#10;有形固定資産減価償却率">
          <a:extLst>
            <a:ext uri="{FF2B5EF4-FFF2-40B4-BE49-F238E27FC236}">
              <a16:creationId xmlns:a16="http://schemas.microsoft.com/office/drawing/2014/main" id="{B6C50DD5-7D69-4473-BFFB-53816592F783}"/>
            </a:ext>
          </a:extLst>
        </xdr:cNvPr>
        <xdr:cNvSpPr txBox="1"/>
      </xdr:nvSpPr>
      <xdr:spPr>
        <a:xfrm>
          <a:off x="11102984" y="1303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FCE0FED2-81E3-485B-9066-72DB081598B1}"/>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407B7FE6-0BDB-4FA5-89E3-38292F86B0C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C6A9C7D9-8881-4AC8-9632-E1E928FDE1E8}"/>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4861C00B-1F8E-4DEE-9CF4-23E202A6ACDF}"/>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3D212D4E-E889-4F68-BACF-85BF5867622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4C1AA7C0-55DB-4BAB-A700-7A35BD621507}"/>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F2C96157-D285-4B92-BF5A-A4C8BF0B3F41}"/>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7586C614-9AED-4796-910C-900C89C65CD7}"/>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3D5847C6-AF6A-49A8-8688-59429F4085C1}"/>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00E37B96-3A3C-4297-A8C5-376BC3ADFFE6}"/>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0" name="直線コネクタ 689">
          <a:extLst>
            <a:ext uri="{FF2B5EF4-FFF2-40B4-BE49-F238E27FC236}">
              <a16:creationId xmlns:a16="http://schemas.microsoft.com/office/drawing/2014/main" id="{494AED90-2F98-412D-B7B3-3889E8870808}"/>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1" name="テキスト ボックス 690">
          <a:extLst>
            <a:ext uri="{FF2B5EF4-FFF2-40B4-BE49-F238E27FC236}">
              <a16:creationId xmlns:a16="http://schemas.microsoft.com/office/drawing/2014/main" id="{309BCEC3-AD43-4471-9128-9F63D7A68870}"/>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2" name="直線コネクタ 691">
          <a:extLst>
            <a:ext uri="{FF2B5EF4-FFF2-40B4-BE49-F238E27FC236}">
              <a16:creationId xmlns:a16="http://schemas.microsoft.com/office/drawing/2014/main" id="{F72E1295-E522-4C98-9888-182E6E8FF5FE}"/>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3" name="テキスト ボックス 692">
          <a:extLst>
            <a:ext uri="{FF2B5EF4-FFF2-40B4-BE49-F238E27FC236}">
              <a16:creationId xmlns:a16="http://schemas.microsoft.com/office/drawing/2014/main" id="{5965552F-D984-449F-8E34-EE3482CB1FE1}"/>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4" name="直線コネクタ 693">
          <a:extLst>
            <a:ext uri="{FF2B5EF4-FFF2-40B4-BE49-F238E27FC236}">
              <a16:creationId xmlns:a16="http://schemas.microsoft.com/office/drawing/2014/main" id="{F0CF1C50-019E-4679-9D66-9BC179911F21}"/>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5" name="テキスト ボックス 694">
          <a:extLst>
            <a:ext uri="{FF2B5EF4-FFF2-40B4-BE49-F238E27FC236}">
              <a16:creationId xmlns:a16="http://schemas.microsoft.com/office/drawing/2014/main" id="{7D66D5F9-27B7-480F-9369-6E7A2B989CCE}"/>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6" name="直線コネクタ 695">
          <a:extLst>
            <a:ext uri="{FF2B5EF4-FFF2-40B4-BE49-F238E27FC236}">
              <a16:creationId xmlns:a16="http://schemas.microsoft.com/office/drawing/2014/main" id="{630991A2-B087-4D84-B91F-B3452B88601A}"/>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7" name="テキスト ボックス 696">
          <a:extLst>
            <a:ext uri="{FF2B5EF4-FFF2-40B4-BE49-F238E27FC236}">
              <a16:creationId xmlns:a16="http://schemas.microsoft.com/office/drawing/2014/main" id="{FC38B7C0-040D-4472-B691-3C18C8618D57}"/>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a:extLst>
            <a:ext uri="{FF2B5EF4-FFF2-40B4-BE49-F238E27FC236}">
              <a16:creationId xmlns:a16="http://schemas.microsoft.com/office/drawing/2014/main" id="{E9B44DCB-5E2F-47EC-82FC-B8A2B5D622D3}"/>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a:extLst>
            <a:ext uri="{FF2B5EF4-FFF2-40B4-BE49-F238E27FC236}">
              <a16:creationId xmlns:a16="http://schemas.microsoft.com/office/drawing/2014/main" id="{C58F722B-867C-4B9E-A1C2-97C8D6D1635D}"/>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児童館】&#10;一人当たり面積グラフ枠">
          <a:extLst>
            <a:ext uri="{FF2B5EF4-FFF2-40B4-BE49-F238E27FC236}">
              <a16:creationId xmlns:a16="http://schemas.microsoft.com/office/drawing/2014/main" id="{9D199A1C-F324-4207-AE01-AEBAC90FFBE8}"/>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118111</xdr:rowOff>
    </xdr:from>
    <xdr:to>
      <xdr:col>116</xdr:col>
      <xdr:colOff>62864</xdr:colOff>
      <xdr:row>86</xdr:row>
      <xdr:rowOff>1524</xdr:rowOff>
    </xdr:to>
    <xdr:cxnSp macro="">
      <xdr:nvCxnSpPr>
        <xdr:cNvPr id="701" name="直線コネクタ 700">
          <a:extLst>
            <a:ext uri="{FF2B5EF4-FFF2-40B4-BE49-F238E27FC236}">
              <a16:creationId xmlns:a16="http://schemas.microsoft.com/office/drawing/2014/main" id="{5168F407-F77B-496D-819B-075BB1E6E67B}"/>
            </a:ext>
          </a:extLst>
        </xdr:cNvPr>
        <xdr:cNvCxnSpPr/>
      </xdr:nvCxnSpPr>
      <xdr:spPr>
        <a:xfrm flipV="1">
          <a:off x="19509104" y="13026391"/>
          <a:ext cx="0" cy="1392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5351</xdr:rowOff>
    </xdr:from>
    <xdr:ext cx="469744" cy="259045"/>
    <xdr:sp macro="" textlink="">
      <xdr:nvSpPr>
        <xdr:cNvPr id="702" name="【児童館】&#10;一人当たり面積最小値テキスト">
          <a:extLst>
            <a:ext uri="{FF2B5EF4-FFF2-40B4-BE49-F238E27FC236}">
              <a16:creationId xmlns:a16="http://schemas.microsoft.com/office/drawing/2014/main" id="{2702A8C7-B5AA-48DE-9417-73AA29362CD2}"/>
            </a:ext>
          </a:extLst>
        </xdr:cNvPr>
        <xdr:cNvSpPr txBox="1"/>
      </xdr:nvSpPr>
      <xdr:spPr>
        <a:xfrm>
          <a:off x="19547840" y="1442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xdr:rowOff>
    </xdr:from>
    <xdr:to>
      <xdr:col>116</xdr:col>
      <xdr:colOff>152400</xdr:colOff>
      <xdr:row>86</xdr:row>
      <xdr:rowOff>1524</xdr:rowOff>
    </xdr:to>
    <xdr:cxnSp macro="">
      <xdr:nvCxnSpPr>
        <xdr:cNvPr id="703" name="直線コネクタ 702">
          <a:extLst>
            <a:ext uri="{FF2B5EF4-FFF2-40B4-BE49-F238E27FC236}">
              <a16:creationId xmlns:a16="http://schemas.microsoft.com/office/drawing/2014/main" id="{360FA8CC-72F5-4B6A-BBE2-CBD299061CB1}"/>
            </a:ext>
          </a:extLst>
        </xdr:cNvPr>
        <xdr:cNvCxnSpPr/>
      </xdr:nvCxnSpPr>
      <xdr:spPr>
        <a:xfrm>
          <a:off x="19443700" y="144185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64788</xdr:rowOff>
    </xdr:from>
    <xdr:ext cx="469744" cy="259045"/>
    <xdr:sp macro="" textlink="">
      <xdr:nvSpPr>
        <xdr:cNvPr id="704" name="【児童館】&#10;一人当たり面積最大値テキスト">
          <a:extLst>
            <a:ext uri="{FF2B5EF4-FFF2-40B4-BE49-F238E27FC236}">
              <a16:creationId xmlns:a16="http://schemas.microsoft.com/office/drawing/2014/main" id="{FC679315-7A12-431C-8F74-DBA115148AA6}"/>
            </a:ext>
          </a:extLst>
        </xdr:cNvPr>
        <xdr:cNvSpPr txBox="1"/>
      </xdr:nvSpPr>
      <xdr:spPr>
        <a:xfrm>
          <a:off x="19547840" y="1280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118111</xdr:rowOff>
    </xdr:from>
    <xdr:to>
      <xdr:col>116</xdr:col>
      <xdr:colOff>152400</xdr:colOff>
      <xdr:row>77</xdr:row>
      <xdr:rowOff>118111</xdr:rowOff>
    </xdr:to>
    <xdr:cxnSp macro="">
      <xdr:nvCxnSpPr>
        <xdr:cNvPr id="705" name="直線コネクタ 704">
          <a:extLst>
            <a:ext uri="{FF2B5EF4-FFF2-40B4-BE49-F238E27FC236}">
              <a16:creationId xmlns:a16="http://schemas.microsoft.com/office/drawing/2014/main" id="{953D53CA-B384-426B-9FAE-D67374203E48}"/>
            </a:ext>
          </a:extLst>
        </xdr:cNvPr>
        <xdr:cNvCxnSpPr/>
      </xdr:nvCxnSpPr>
      <xdr:spPr>
        <a:xfrm>
          <a:off x="19443700" y="130263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30751</xdr:rowOff>
    </xdr:from>
    <xdr:ext cx="469744" cy="259045"/>
    <xdr:sp macro="" textlink="">
      <xdr:nvSpPr>
        <xdr:cNvPr id="706" name="【児童館】&#10;一人当たり面積平均値テキスト">
          <a:extLst>
            <a:ext uri="{FF2B5EF4-FFF2-40B4-BE49-F238E27FC236}">
              <a16:creationId xmlns:a16="http://schemas.microsoft.com/office/drawing/2014/main" id="{B4E6DF33-BBBA-4BBC-B943-5527CD51B348}"/>
            </a:ext>
          </a:extLst>
        </xdr:cNvPr>
        <xdr:cNvSpPr txBox="1"/>
      </xdr:nvSpPr>
      <xdr:spPr>
        <a:xfrm>
          <a:off x="19547840" y="13777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7874</xdr:rowOff>
    </xdr:from>
    <xdr:to>
      <xdr:col>116</xdr:col>
      <xdr:colOff>114300</xdr:colOff>
      <xdr:row>83</xdr:row>
      <xdr:rowOff>109474</xdr:rowOff>
    </xdr:to>
    <xdr:sp macro="" textlink="">
      <xdr:nvSpPr>
        <xdr:cNvPr id="707" name="フローチャート: 判断 706">
          <a:extLst>
            <a:ext uri="{FF2B5EF4-FFF2-40B4-BE49-F238E27FC236}">
              <a16:creationId xmlns:a16="http://schemas.microsoft.com/office/drawing/2014/main" id="{912A15D6-1B28-4A7E-B20E-2C4D1D9F0D2F}"/>
            </a:ext>
          </a:extLst>
        </xdr:cNvPr>
        <xdr:cNvSpPr/>
      </xdr:nvSpPr>
      <xdr:spPr>
        <a:xfrm>
          <a:off x="19458940" y="1392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08" name="フローチャート: 判断 707">
          <a:extLst>
            <a:ext uri="{FF2B5EF4-FFF2-40B4-BE49-F238E27FC236}">
              <a16:creationId xmlns:a16="http://schemas.microsoft.com/office/drawing/2014/main" id="{D3489DC6-7C9D-4CD6-838A-7121F9A8B171}"/>
            </a:ext>
          </a:extLst>
        </xdr:cNvPr>
        <xdr:cNvSpPr/>
      </xdr:nvSpPr>
      <xdr:spPr>
        <a:xfrm>
          <a:off x="18735040" y="140042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709" name="フローチャート: 判断 708">
          <a:extLst>
            <a:ext uri="{FF2B5EF4-FFF2-40B4-BE49-F238E27FC236}">
              <a16:creationId xmlns:a16="http://schemas.microsoft.com/office/drawing/2014/main" id="{3637919C-8F41-4F6A-B4E7-BC8D7BD75505}"/>
            </a:ext>
          </a:extLst>
        </xdr:cNvPr>
        <xdr:cNvSpPr/>
      </xdr:nvSpPr>
      <xdr:spPr>
        <a:xfrm>
          <a:off x="17937480" y="14022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163322</xdr:rowOff>
    </xdr:from>
    <xdr:to>
      <xdr:col>102</xdr:col>
      <xdr:colOff>165100</xdr:colOff>
      <xdr:row>84</xdr:row>
      <xdr:rowOff>93472</xdr:rowOff>
    </xdr:to>
    <xdr:sp macro="" textlink="">
      <xdr:nvSpPr>
        <xdr:cNvPr id="710" name="フローチャート: 判断 709">
          <a:extLst>
            <a:ext uri="{FF2B5EF4-FFF2-40B4-BE49-F238E27FC236}">
              <a16:creationId xmlns:a16="http://schemas.microsoft.com/office/drawing/2014/main" id="{EA2891FF-9CA8-4A9F-95EB-3E3A15F0D2E3}"/>
            </a:ext>
          </a:extLst>
        </xdr:cNvPr>
        <xdr:cNvSpPr/>
      </xdr:nvSpPr>
      <xdr:spPr>
        <a:xfrm>
          <a:off x="17162780" y="140774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126746</xdr:rowOff>
    </xdr:from>
    <xdr:to>
      <xdr:col>98</xdr:col>
      <xdr:colOff>38100</xdr:colOff>
      <xdr:row>84</xdr:row>
      <xdr:rowOff>56896</xdr:rowOff>
    </xdr:to>
    <xdr:sp macro="" textlink="">
      <xdr:nvSpPr>
        <xdr:cNvPr id="711" name="フローチャート: 判断 710">
          <a:extLst>
            <a:ext uri="{FF2B5EF4-FFF2-40B4-BE49-F238E27FC236}">
              <a16:creationId xmlns:a16="http://schemas.microsoft.com/office/drawing/2014/main" id="{52196A14-7F57-47C7-926D-AE9A886313D0}"/>
            </a:ext>
          </a:extLst>
        </xdr:cNvPr>
        <xdr:cNvSpPr/>
      </xdr:nvSpPr>
      <xdr:spPr>
        <a:xfrm>
          <a:off x="16388080" y="140408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8BC43DBE-19E9-4DB6-B952-B81B4BC9DDE1}"/>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7D4967C4-43A2-4737-B24F-6044C2F4E55F}"/>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C0715095-BD11-4A09-B6DC-9F450E2DDDD8}"/>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FCEDA37A-B030-4EE4-9EAE-5D472344A557}"/>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178E09F0-BE74-4B6D-87D7-DC60A5DC1E42}"/>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717" name="楕円 716">
          <a:extLst>
            <a:ext uri="{FF2B5EF4-FFF2-40B4-BE49-F238E27FC236}">
              <a16:creationId xmlns:a16="http://schemas.microsoft.com/office/drawing/2014/main" id="{8044FB2D-2087-46FE-BE74-E339C4D28E5B}"/>
            </a:ext>
          </a:extLst>
        </xdr:cNvPr>
        <xdr:cNvSpPr/>
      </xdr:nvSpPr>
      <xdr:spPr>
        <a:xfrm>
          <a:off x="19458940" y="142382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134890</xdr:rowOff>
    </xdr:from>
    <xdr:ext cx="469744" cy="259045"/>
    <xdr:sp macro="" textlink="">
      <xdr:nvSpPr>
        <xdr:cNvPr id="718" name="【児童館】&#10;一人当たり面積該当値テキスト">
          <a:extLst>
            <a:ext uri="{FF2B5EF4-FFF2-40B4-BE49-F238E27FC236}">
              <a16:creationId xmlns:a16="http://schemas.microsoft.com/office/drawing/2014/main" id="{C8EFC64F-B3A4-4B76-9E5E-3E6B4AA74915}"/>
            </a:ext>
          </a:extLst>
        </xdr:cNvPr>
        <xdr:cNvSpPr txBox="1"/>
      </xdr:nvSpPr>
      <xdr:spPr>
        <a:xfrm>
          <a:off x="19547840" y="14216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156463</xdr:rowOff>
    </xdr:from>
    <xdr:to>
      <xdr:col>112</xdr:col>
      <xdr:colOff>38100</xdr:colOff>
      <xdr:row>85</xdr:row>
      <xdr:rowOff>86613</xdr:rowOff>
    </xdr:to>
    <xdr:sp macro="" textlink="">
      <xdr:nvSpPr>
        <xdr:cNvPr id="719" name="楕円 718">
          <a:extLst>
            <a:ext uri="{FF2B5EF4-FFF2-40B4-BE49-F238E27FC236}">
              <a16:creationId xmlns:a16="http://schemas.microsoft.com/office/drawing/2014/main" id="{0316967D-44DE-4C23-A421-67EBBB7C1E29}"/>
            </a:ext>
          </a:extLst>
        </xdr:cNvPr>
        <xdr:cNvSpPr/>
      </xdr:nvSpPr>
      <xdr:spPr>
        <a:xfrm>
          <a:off x="18735040" y="142382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35813</xdr:rowOff>
    </xdr:from>
    <xdr:to>
      <xdr:col>116</xdr:col>
      <xdr:colOff>63500</xdr:colOff>
      <xdr:row>85</xdr:row>
      <xdr:rowOff>35813</xdr:rowOff>
    </xdr:to>
    <xdr:cxnSp macro="">
      <xdr:nvCxnSpPr>
        <xdr:cNvPr id="720" name="直線コネクタ 719">
          <a:extLst>
            <a:ext uri="{FF2B5EF4-FFF2-40B4-BE49-F238E27FC236}">
              <a16:creationId xmlns:a16="http://schemas.microsoft.com/office/drawing/2014/main" id="{C33899AC-CA02-477F-A2C5-BE2704BD64AA}"/>
            </a:ext>
          </a:extLst>
        </xdr:cNvPr>
        <xdr:cNvCxnSpPr/>
      </xdr:nvCxnSpPr>
      <xdr:spPr>
        <a:xfrm>
          <a:off x="18778220" y="14285213"/>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156463</xdr:rowOff>
    </xdr:from>
    <xdr:to>
      <xdr:col>107</xdr:col>
      <xdr:colOff>101600</xdr:colOff>
      <xdr:row>85</xdr:row>
      <xdr:rowOff>86613</xdr:rowOff>
    </xdr:to>
    <xdr:sp macro="" textlink="">
      <xdr:nvSpPr>
        <xdr:cNvPr id="721" name="楕円 720">
          <a:extLst>
            <a:ext uri="{FF2B5EF4-FFF2-40B4-BE49-F238E27FC236}">
              <a16:creationId xmlns:a16="http://schemas.microsoft.com/office/drawing/2014/main" id="{6A721EC1-0997-4A0C-BD75-838A7F6C0F4D}"/>
            </a:ext>
          </a:extLst>
        </xdr:cNvPr>
        <xdr:cNvSpPr/>
      </xdr:nvSpPr>
      <xdr:spPr>
        <a:xfrm>
          <a:off x="17937480" y="142382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35813</xdr:rowOff>
    </xdr:from>
    <xdr:to>
      <xdr:col>111</xdr:col>
      <xdr:colOff>177800</xdr:colOff>
      <xdr:row>85</xdr:row>
      <xdr:rowOff>35813</xdr:rowOff>
    </xdr:to>
    <xdr:cxnSp macro="">
      <xdr:nvCxnSpPr>
        <xdr:cNvPr id="722" name="直線コネクタ 721">
          <a:extLst>
            <a:ext uri="{FF2B5EF4-FFF2-40B4-BE49-F238E27FC236}">
              <a16:creationId xmlns:a16="http://schemas.microsoft.com/office/drawing/2014/main" id="{18AE705A-8458-4FCE-9ED7-8E75F995C90E}"/>
            </a:ext>
          </a:extLst>
        </xdr:cNvPr>
        <xdr:cNvCxnSpPr/>
      </xdr:nvCxnSpPr>
      <xdr:spPr>
        <a:xfrm>
          <a:off x="17988280" y="1428521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723" name="楕円 722">
          <a:extLst>
            <a:ext uri="{FF2B5EF4-FFF2-40B4-BE49-F238E27FC236}">
              <a16:creationId xmlns:a16="http://schemas.microsoft.com/office/drawing/2014/main" id="{60AF14F4-9356-4727-9CF4-4CB68A6DD112}"/>
            </a:ext>
          </a:extLst>
        </xdr:cNvPr>
        <xdr:cNvSpPr/>
      </xdr:nvSpPr>
      <xdr:spPr>
        <a:xfrm>
          <a:off x="17162780" y="142473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35813</xdr:rowOff>
    </xdr:from>
    <xdr:to>
      <xdr:col>107</xdr:col>
      <xdr:colOff>50800</xdr:colOff>
      <xdr:row>85</xdr:row>
      <xdr:rowOff>44958</xdr:rowOff>
    </xdr:to>
    <xdr:cxnSp macro="">
      <xdr:nvCxnSpPr>
        <xdr:cNvPr id="724" name="直線コネクタ 723">
          <a:extLst>
            <a:ext uri="{FF2B5EF4-FFF2-40B4-BE49-F238E27FC236}">
              <a16:creationId xmlns:a16="http://schemas.microsoft.com/office/drawing/2014/main" id="{C6DA0EB6-38A3-4886-A936-03D78B87A3FA}"/>
            </a:ext>
          </a:extLst>
        </xdr:cNvPr>
        <xdr:cNvCxnSpPr/>
      </xdr:nvCxnSpPr>
      <xdr:spPr>
        <a:xfrm flipV="1">
          <a:off x="17213580" y="14285213"/>
          <a:ext cx="7747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165608</xdr:rowOff>
    </xdr:from>
    <xdr:to>
      <xdr:col>98</xdr:col>
      <xdr:colOff>38100</xdr:colOff>
      <xdr:row>85</xdr:row>
      <xdr:rowOff>95758</xdr:rowOff>
    </xdr:to>
    <xdr:sp macro="" textlink="">
      <xdr:nvSpPr>
        <xdr:cNvPr id="725" name="楕円 724">
          <a:extLst>
            <a:ext uri="{FF2B5EF4-FFF2-40B4-BE49-F238E27FC236}">
              <a16:creationId xmlns:a16="http://schemas.microsoft.com/office/drawing/2014/main" id="{75C21BD7-D07A-4C80-A724-C14E69FBA80E}"/>
            </a:ext>
          </a:extLst>
        </xdr:cNvPr>
        <xdr:cNvSpPr/>
      </xdr:nvSpPr>
      <xdr:spPr>
        <a:xfrm>
          <a:off x="16388080" y="142473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44958</xdr:rowOff>
    </xdr:from>
    <xdr:to>
      <xdr:col>102</xdr:col>
      <xdr:colOff>114300</xdr:colOff>
      <xdr:row>85</xdr:row>
      <xdr:rowOff>44958</xdr:rowOff>
    </xdr:to>
    <xdr:cxnSp macro="">
      <xdr:nvCxnSpPr>
        <xdr:cNvPr id="726" name="直線コネクタ 725">
          <a:extLst>
            <a:ext uri="{FF2B5EF4-FFF2-40B4-BE49-F238E27FC236}">
              <a16:creationId xmlns:a16="http://schemas.microsoft.com/office/drawing/2014/main" id="{24EB74B1-452F-416E-961F-1A3EFB1903BC}"/>
            </a:ext>
          </a:extLst>
        </xdr:cNvPr>
        <xdr:cNvCxnSpPr/>
      </xdr:nvCxnSpPr>
      <xdr:spPr>
        <a:xfrm>
          <a:off x="16431260" y="1429435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727" name="n_1aveValue【児童館】&#10;一人当たり面積">
          <a:extLst>
            <a:ext uri="{FF2B5EF4-FFF2-40B4-BE49-F238E27FC236}">
              <a16:creationId xmlns:a16="http://schemas.microsoft.com/office/drawing/2014/main" id="{5A491E23-7B51-4F9A-A63F-106656DE5FF0}"/>
            </a:ext>
          </a:extLst>
        </xdr:cNvPr>
        <xdr:cNvSpPr txBox="1"/>
      </xdr:nvSpPr>
      <xdr:spPr>
        <a:xfrm>
          <a:off x="185611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728" name="n_2aveValue【児童館】&#10;一人当たり面積">
          <a:extLst>
            <a:ext uri="{FF2B5EF4-FFF2-40B4-BE49-F238E27FC236}">
              <a16:creationId xmlns:a16="http://schemas.microsoft.com/office/drawing/2014/main" id="{CC6D6C09-5BAC-4F34-A683-CBE6312116F8}"/>
            </a:ext>
          </a:extLst>
        </xdr:cNvPr>
        <xdr:cNvSpPr txBox="1"/>
      </xdr:nvSpPr>
      <xdr:spPr>
        <a:xfrm>
          <a:off x="17776267" y="1380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109999</xdr:rowOff>
    </xdr:from>
    <xdr:ext cx="469744" cy="259045"/>
    <xdr:sp macro="" textlink="">
      <xdr:nvSpPr>
        <xdr:cNvPr id="729" name="n_3aveValue【児童館】&#10;一人当たり面積">
          <a:extLst>
            <a:ext uri="{FF2B5EF4-FFF2-40B4-BE49-F238E27FC236}">
              <a16:creationId xmlns:a16="http://schemas.microsoft.com/office/drawing/2014/main" id="{564D0BB4-095A-46D5-912B-14CAC9927A3D}"/>
            </a:ext>
          </a:extLst>
        </xdr:cNvPr>
        <xdr:cNvSpPr txBox="1"/>
      </xdr:nvSpPr>
      <xdr:spPr>
        <a:xfrm>
          <a:off x="17001567" y="1385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73423</xdr:rowOff>
    </xdr:from>
    <xdr:ext cx="469744" cy="259045"/>
    <xdr:sp macro="" textlink="">
      <xdr:nvSpPr>
        <xdr:cNvPr id="730" name="n_4aveValue【児童館】&#10;一人当たり面積">
          <a:extLst>
            <a:ext uri="{FF2B5EF4-FFF2-40B4-BE49-F238E27FC236}">
              <a16:creationId xmlns:a16="http://schemas.microsoft.com/office/drawing/2014/main" id="{539B072F-810B-408C-A083-0DD42EE5702E}"/>
            </a:ext>
          </a:extLst>
        </xdr:cNvPr>
        <xdr:cNvSpPr txBox="1"/>
      </xdr:nvSpPr>
      <xdr:spPr>
        <a:xfrm>
          <a:off x="16226867" y="1381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77740</xdr:rowOff>
    </xdr:from>
    <xdr:ext cx="469744" cy="259045"/>
    <xdr:sp macro="" textlink="">
      <xdr:nvSpPr>
        <xdr:cNvPr id="731" name="n_1mainValue【児童館】&#10;一人当たり面積">
          <a:extLst>
            <a:ext uri="{FF2B5EF4-FFF2-40B4-BE49-F238E27FC236}">
              <a16:creationId xmlns:a16="http://schemas.microsoft.com/office/drawing/2014/main" id="{94B8986B-A396-4F7F-A794-F6CC73AFF9B5}"/>
            </a:ext>
          </a:extLst>
        </xdr:cNvPr>
        <xdr:cNvSpPr txBox="1"/>
      </xdr:nvSpPr>
      <xdr:spPr>
        <a:xfrm>
          <a:off x="18561127" y="1432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77740</xdr:rowOff>
    </xdr:from>
    <xdr:ext cx="469744" cy="259045"/>
    <xdr:sp macro="" textlink="">
      <xdr:nvSpPr>
        <xdr:cNvPr id="732" name="n_2mainValue【児童館】&#10;一人当たり面積">
          <a:extLst>
            <a:ext uri="{FF2B5EF4-FFF2-40B4-BE49-F238E27FC236}">
              <a16:creationId xmlns:a16="http://schemas.microsoft.com/office/drawing/2014/main" id="{13158284-C9D8-42C1-8741-60A1D1D328FE}"/>
            </a:ext>
          </a:extLst>
        </xdr:cNvPr>
        <xdr:cNvSpPr txBox="1"/>
      </xdr:nvSpPr>
      <xdr:spPr>
        <a:xfrm>
          <a:off x="17776267" y="1432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86885</xdr:rowOff>
    </xdr:from>
    <xdr:ext cx="469744" cy="259045"/>
    <xdr:sp macro="" textlink="">
      <xdr:nvSpPr>
        <xdr:cNvPr id="733" name="n_3mainValue【児童館】&#10;一人当たり面積">
          <a:extLst>
            <a:ext uri="{FF2B5EF4-FFF2-40B4-BE49-F238E27FC236}">
              <a16:creationId xmlns:a16="http://schemas.microsoft.com/office/drawing/2014/main" id="{25467D29-C3EF-43B1-BB19-53CCEB37C839}"/>
            </a:ext>
          </a:extLst>
        </xdr:cNvPr>
        <xdr:cNvSpPr txBox="1"/>
      </xdr:nvSpPr>
      <xdr:spPr>
        <a:xfrm>
          <a:off x="17001567" y="1433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86885</xdr:rowOff>
    </xdr:from>
    <xdr:ext cx="469744" cy="259045"/>
    <xdr:sp macro="" textlink="">
      <xdr:nvSpPr>
        <xdr:cNvPr id="734" name="n_4mainValue【児童館】&#10;一人当たり面積">
          <a:extLst>
            <a:ext uri="{FF2B5EF4-FFF2-40B4-BE49-F238E27FC236}">
              <a16:creationId xmlns:a16="http://schemas.microsoft.com/office/drawing/2014/main" id="{D3CD4EC2-A898-4E03-963C-D09B35394ED7}"/>
            </a:ext>
          </a:extLst>
        </xdr:cNvPr>
        <xdr:cNvSpPr txBox="1"/>
      </xdr:nvSpPr>
      <xdr:spPr>
        <a:xfrm>
          <a:off x="16226867" y="1433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a:extLst>
            <a:ext uri="{FF2B5EF4-FFF2-40B4-BE49-F238E27FC236}">
              <a16:creationId xmlns:a16="http://schemas.microsoft.com/office/drawing/2014/main" id="{6631E4E9-1691-4491-8221-04FB426C9C35}"/>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a:extLst>
            <a:ext uri="{FF2B5EF4-FFF2-40B4-BE49-F238E27FC236}">
              <a16:creationId xmlns:a16="http://schemas.microsoft.com/office/drawing/2014/main" id="{A7F170C3-5AA7-40A3-A0DD-023FAEABB66C}"/>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a:extLst>
            <a:ext uri="{FF2B5EF4-FFF2-40B4-BE49-F238E27FC236}">
              <a16:creationId xmlns:a16="http://schemas.microsoft.com/office/drawing/2014/main" id="{6BD2168B-2406-4823-8AFE-D65A9DFAC219}"/>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a:extLst>
            <a:ext uri="{FF2B5EF4-FFF2-40B4-BE49-F238E27FC236}">
              <a16:creationId xmlns:a16="http://schemas.microsoft.com/office/drawing/2014/main" id="{8BE715CD-E73D-4642-BB31-BC5C5317600F}"/>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a:extLst>
            <a:ext uri="{FF2B5EF4-FFF2-40B4-BE49-F238E27FC236}">
              <a16:creationId xmlns:a16="http://schemas.microsoft.com/office/drawing/2014/main" id="{E5297D15-D654-4535-836F-BE6B341A9D58}"/>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a:extLst>
            <a:ext uri="{FF2B5EF4-FFF2-40B4-BE49-F238E27FC236}">
              <a16:creationId xmlns:a16="http://schemas.microsoft.com/office/drawing/2014/main" id="{68FB12CD-93E0-4A97-BC33-253D94241866}"/>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a:extLst>
            <a:ext uri="{FF2B5EF4-FFF2-40B4-BE49-F238E27FC236}">
              <a16:creationId xmlns:a16="http://schemas.microsoft.com/office/drawing/2014/main" id="{0964E729-19B6-44D9-AF04-84E226550E84}"/>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a:extLst>
            <a:ext uri="{FF2B5EF4-FFF2-40B4-BE49-F238E27FC236}">
              <a16:creationId xmlns:a16="http://schemas.microsoft.com/office/drawing/2014/main" id="{DDD7553C-99DB-448E-8F96-4428CBF06713}"/>
            </a:ext>
          </a:extLst>
        </xdr:cNvPr>
        <xdr:cNvSpPr/>
      </xdr:nvSpPr>
      <xdr:spPr>
        <a:xfrm>
          <a:off x="1096010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3" name="正方形/長方形 742">
          <a:extLst>
            <a:ext uri="{FF2B5EF4-FFF2-40B4-BE49-F238E27FC236}">
              <a16:creationId xmlns:a16="http://schemas.microsoft.com/office/drawing/2014/main" id="{ADB3D42F-1455-47EB-B001-708454E64866}"/>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4" name="正方形/長方形 743">
          <a:extLst>
            <a:ext uri="{FF2B5EF4-FFF2-40B4-BE49-F238E27FC236}">
              <a16:creationId xmlns:a16="http://schemas.microsoft.com/office/drawing/2014/main" id="{26BBE7CC-6F02-423D-BE11-902B88D77895}"/>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5" name="正方形/長方形 744">
          <a:extLst>
            <a:ext uri="{FF2B5EF4-FFF2-40B4-BE49-F238E27FC236}">
              <a16:creationId xmlns:a16="http://schemas.microsoft.com/office/drawing/2014/main" id="{FC788468-E39E-424B-95B4-5DBF3B44FCDA}"/>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6" name="正方形/長方形 745">
          <a:extLst>
            <a:ext uri="{FF2B5EF4-FFF2-40B4-BE49-F238E27FC236}">
              <a16:creationId xmlns:a16="http://schemas.microsoft.com/office/drawing/2014/main" id="{A2E54E75-0B40-4864-B76E-10AC84F0EAAE}"/>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7" name="正方形/長方形 746">
          <a:extLst>
            <a:ext uri="{FF2B5EF4-FFF2-40B4-BE49-F238E27FC236}">
              <a16:creationId xmlns:a16="http://schemas.microsoft.com/office/drawing/2014/main" id="{5649D89C-4922-4B1E-A078-04064734FBBB}"/>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8" name="正方形/長方形 747">
          <a:extLst>
            <a:ext uri="{FF2B5EF4-FFF2-40B4-BE49-F238E27FC236}">
              <a16:creationId xmlns:a16="http://schemas.microsoft.com/office/drawing/2014/main" id="{CC167CDB-4466-4971-AC14-DC758C0C7AE9}"/>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9" name="正方形/長方形 748">
          <a:extLst>
            <a:ext uri="{FF2B5EF4-FFF2-40B4-BE49-F238E27FC236}">
              <a16:creationId xmlns:a16="http://schemas.microsoft.com/office/drawing/2014/main" id="{280079DB-953D-4EC7-BB03-3E0837265FFC}"/>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0" name="正方形/長方形 749">
          <a:extLst>
            <a:ext uri="{FF2B5EF4-FFF2-40B4-BE49-F238E27FC236}">
              <a16:creationId xmlns:a16="http://schemas.microsoft.com/office/drawing/2014/main" id="{8996F569-EEAF-4F0E-813B-40F75B94A94C}"/>
            </a:ext>
          </a:extLst>
        </xdr:cNvPr>
        <xdr:cNvSpPr/>
      </xdr:nvSpPr>
      <xdr:spPr>
        <a:xfrm>
          <a:off x="1609344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07902304-B0B0-4DA0-B225-3A3738ED8398}"/>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951E34EE-FB5D-497D-A248-C6F2C0433815}"/>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9A3A5F1B-DAA0-4DB5-9B9F-7BE110E13D38}"/>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の有形固定資産減価償却率が類似団体内平均値より高いのは、施設の統廃合や更新等が行われていないためである。</a:t>
          </a:r>
        </a:p>
        <a:p>
          <a:r>
            <a:rPr kumimoji="1" lang="ja-JP" altLang="en-US" sz="1300">
              <a:latin typeface="ＭＳ Ｐゴシック" panose="020B0600070205080204" pitchFamily="50" charset="-128"/>
              <a:ea typeface="ＭＳ Ｐゴシック" panose="020B0600070205080204" pitchFamily="50" charset="-128"/>
            </a:rPr>
            <a:t>令和元年度について、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の有形固定減価償却率が低下したのは、空調設備を導入したことによる。</a:t>
          </a:r>
        </a:p>
        <a:p>
          <a:r>
            <a:rPr kumimoji="1" lang="ja-JP" altLang="en-US" sz="1300">
              <a:latin typeface="ＭＳ Ｐゴシック" panose="020B0600070205080204" pitchFamily="50" charset="-128"/>
              <a:ea typeface="ＭＳ Ｐゴシック" panose="020B0600070205080204" pitchFamily="50" charset="-128"/>
            </a:rPr>
            <a:t>だが、依然として施設の老朽化が進行しているため、学校施設の個別施設計画により、適正な施設配置や長寿命化を推進していく。</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橋梁・トンネル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の有形固定資産減価償却率が低いのは、備忘価額のみの計上がほとんどだが、一部橋梁の改修を行ったことによる。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F02541D-87D4-4D45-B044-F9EA6317D5D8}"/>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6955D12-5D47-4E25-993C-216F5DC8E2A4}"/>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AE4AD74-F3DF-4123-993B-7A6F52AEA7AD}"/>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58F794A-C36F-49CC-B9C6-D1C769A8F274}"/>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693AFC0-8D46-4BE7-8BBF-79CEB47B8DA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C8C58EF-4E59-42FB-A0E6-6FC3DF37E393}"/>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B6AADF3-05E0-4915-98D7-94A58C454867}"/>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B436BA8-A137-4E72-BDA1-D0BE4CCFB056}"/>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0BF719D-A593-4450-BB6B-435563635072}"/>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61911B3-2396-4DDF-8618-2E2BDC4E2209}"/>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17,684
17,314
133.91
10,835,515
9,634,998
1,183,243
5,642,116
8,801,105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592234B-C29A-4633-A520-DE9F4D981CCF}"/>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DDF5ACA-EFB7-4C3C-B521-3395013E1B9F}"/>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A36D385-DEF1-4114-8843-5BBC1BE88BEE}"/>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C44FDCA-82B1-476C-9E00-CD29B454FB1E}"/>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8715941-B216-4EF2-B1C6-1A18F4C2BD16}"/>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1663356-DCFF-432F-BF33-F4E58FAC38D1}"/>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460C0B4-3FF5-477E-951D-5D04F21D40E4}"/>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0E7987E-AA20-4261-B5ED-974B5673E3C4}"/>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C3FBD8D-5E33-4C08-9401-9FA6AFFFC9CD}"/>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19FAA2D-1DBB-493A-B7CC-82806382CD35}"/>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FB99047-B818-4DFE-8430-67B23544BDF9}"/>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A685360-C10A-4F9A-91B8-F1EDC41B403F}"/>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A9E082E-46EB-4644-86EE-058E49EEA2BF}"/>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777E1AE-B5C5-48BF-BD1F-091729672B7D}"/>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7AF9FF6-0806-4D7E-A3AD-5EA8F443FA34}"/>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ED66802-A45D-452A-9A0B-E9E6DF89D002}"/>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F3D1D0D-91FD-4BD0-B416-5AAA3761DD61}"/>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D4DA422-35CE-4C29-B95F-8E14DF7FC543}"/>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5793140-1302-4429-AD6A-CE3BBA1FF049}"/>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649AE7F-375B-416C-951E-5BD8D1CF82EB}"/>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6D69000-12EE-405F-B55E-50F0BA653F7C}"/>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32F131D-8536-4846-ACE0-E80832830065}"/>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2A71B94-A685-4F8B-8272-1302275AFD23}"/>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03496E2-930F-464F-A908-CEEBFCC8772B}"/>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12CDA84-66C3-461D-807F-16CE8B382C46}"/>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DDCA1D5-F80A-4CA9-9652-815EC35C60AB}"/>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5DB516E-5C01-4B90-9632-FC4D5E2C5002}"/>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7A03AA2-E800-4A50-92B4-354A271DAA54}"/>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D09B516-D3CE-4A79-A210-C1645EE0D9FC}"/>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D326D0C-A5AE-4058-AEB2-17FA11AD97A9}"/>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E99F569-A1BB-4C72-B789-510A068D6581}"/>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64A515F-D661-49F4-898B-8E68D0EFEED5}"/>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5C91824-A9E4-43A5-BDC0-311930FFD266}"/>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D18BF331-54B8-4D51-91EF-0AE84E9E7AB9}"/>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8F593B15-CB49-422F-A99F-6ED0229257C3}"/>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666CB1B-DA55-4D59-89DC-2367633DC7EB}"/>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2D53E2A-2171-4A0F-A087-0D2581794476}"/>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BD2B184-7E70-49C8-9D98-CC60C48251AF}"/>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A64B0AE3-3F89-4A02-80C2-03754CDF04EB}"/>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138DD89E-E379-455F-ADE4-B5AEB9E4E8A7}"/>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3D253F77-401A-4273-AA39-22AF34C1E384}"/>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3E495993-5B21-4422-8EA5-7A27DA3220BF}"/>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F819FDA-992D-44F3-8F7D-75AAD1E02C45}"/>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850ABD07-73DC-43E1-BF46-641C70C25312}"/>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A5B7725-A1F4-4B72-8473-D65C601D1973}"/>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152400</xdr:rowOff>
    </xdr:from>
    <xdr:to>
      <xdr:col>24</xdr:col>
      <xdr:colOff>62865</xdr:colOff>
      <xdr:row>40</xdr:row>
      <xdr:rowOff>112395</xdr:rowOff>
    </xdr:to>
    <xdr:cxnSp macro="">
      <xdr:nvCxnSpPr>
        <xdr:cNvPr id="57" name="直線コネクタ 56">
          <a:extLst>
            <a:ext uri="{FF2B5EF4-FFF2-40B4-BE49-F238E27FC236}">
              <a16:creationId xmlns:a16="http://schemas.microsoft.com/office/drawing/2014/main" id="{27EF8481-65D0-44E1-83FB-53ED8DF956CB}"/>
            </a:ext>
          </a:extLst>
        </xdr:cNvPr>
        <xdr:cNvCxnSpPr/>
      </xdr:nvCxnSpPr>
      <xdr:spPr>
        <a:xfrm flipV="1">
          <a:off x="4086225" y="5516880"/>
          <a:ext cx="0" cy="1301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116222</xdr:rowOff>
    </xdr:from>
    <xdr:ext cx="405111" cy="259045"/>
    <xdr:sp macro="" textlink="">
      <xdr:nvSpPr>
        <xdr:cNvPr id="58" name="【図書館】&#10;有形固定資産減価償却率最小値テキスト">
          <a:extLst>
            <a:ext uri="{FF2B5EF4-FFF2-40B4-BE49-F238E27FC236}">
              <a16:creationId xmlns:a16="http://schemas.microsoft.com/office/drawing/2014/main" id="{59669AF7-DDF7-473E-85B1-702B14930B95}"/>
            </a:ext>
          </a:extLst>
        </xdr:cNvPr>
        <xdr:cNvSpPr txBox="1"/>
      </xdr:nvSpPr>
      <xdr:spPr>
        <a:xfrm>
          <a:off x="4124960"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112395</xdr:rowOff>
    </xdr:from>
    <xdr:to>
      <xdr:col>24</xdr:col>
      <xdr:colOff>152400</xdr:colOff>
      <xdr:row>40</xdr:row>
      <xdr:rowOff>112395</xdr:rowOff>
    </xdr:to>
    <xdr:cxnSp macro="">
      <xdr:nvCxnSpPr>
        <xdr:cNvPr id="59" name="直線コネクタ 58">
          <a:extLst>
            <a:ext uri="{FF2B5EF4-FFF2-40B4-BE49-F238E27FC236}">
              <a16:creationId xmlns:a16="http://schemas.microsoft.com/office/drawing/2014/main" id="{30BE8B7E-D7C7-4BFC-885B-254174DB7AF4}"/>
            </a:ext>
          </a:extLst>
        </xdr:cNvPr>
        <xdr:cNvCxnSpPr/>
      </xdr:nvCxnSpPr>
      <xdr:spPr>
        <a:xfrm>
          <a:off x="4020820" y="68179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99077</xdr:rowOff>
    </xdr:from>
    <xdr:ext cx="405111" cy="259045"/>
    <xdr:sp macro="" textlink="">
      <xdr:nvSpPr>
        <xdr:cNvPr id="60" name="【図書館】&#10;有形固定資産減価償却率最大値テキスト">
          <a:extLst>
            <a:ext uri="{FF2B5EF4-FFF2-40B4-BE49-F238E27FC236}">
              <a16:creationId xmlns:a16="http://schemas.microsoft.com/office/drawing/2014/main" id="{299ED970-7736-4B77-880A-F74F3C5576B5}"/>
            </a:ext>
          </a:extLst>
        </xdr:cNvPr>
        <xdr:cNvSpPr txBox="1"/>
      </xdr:nvSpPr>
      <xdr:spPr>
        <a:xfrm>
          <a:off x="4124960" y="5295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152400</xdr:rowOff>
    </xdr:from>
    <xdr:to>
      <xdr:col>24</xdr:col>
      <xdr:colOff>152400</xdr:colOff>
      <xdr:row>32</xdr:row>
      <xdr:rowOff>152400</xdr:rowOff>
    </xdr:to>
    <xdr:cxnSp macro="">
      <xdr:nvCxnSpPr>
        <xdr:cNvPr id="61" name="直線コネクタ 60">
          <a:extLst>
            <a:ext uri="{FF2B5EF4-FFF2-40B4-BE49-F238E27FC236}">
              <a16:creationId xmlns:a16="http://schemas.microsoft.com/office/drawing/2014/main" id="{5D90B809-B5FD-4F0C-931F-894970C0633B}"/>
            </a:ext>
          </a:extLst>
        </xdr:cNvPr>
        <xdr:cNvCxnSpPr/>
      </xdr:nvCxnSpPr>
      <xdr:spPr>
        <a:xfrm>
          <a:off x="4020820" y="5516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154957</xdr:rowOff>
    </xdr:from>
    <xdr:ext cx="405111" cy="259045"/>
    <xdr:sp macro="" textlink="">
      <xdr:nvSpPr>
        <xdr:cNvPr id="62" name="【図書館】&#10;有形固定資産減価償却率平均値テキスト">
          <a:extLst>
            <a:ext uri="{FF2B5EF4-FFF2-40B4-BE49-F238E27FC236}">
              <a16:creationId xmlns:a16="http://schemas.microsoft.com/office/drawing/2014/main" id="{CE43D489-7D2E-4E67-9A50-F965FD534617}"/>
            </a:ext>
          </a:extLst>
        </xdr:cNvPr>
        <xdr:cNvSpPr txBox="1"/>
      </xdr:nvSpPr>
      <xdr:spPr>
        <a:xfrm>
          <a:off x="4124960" y="6022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132080</xdr:rowOff>
    </xdr:from>
    <xdr:to>
      <xdr:col>24</xdr:col>
      <xdr:colOff>114300</xdr:colOff>
      <xdr:row>37</xdr:row>
      <xdr:rowOff>62230</xdr:rowOff>
    </xdr:to>
    <xdr:sp macro="" textlink="">
      <xdr:nvSpPr>
        <xdr:cNvPr id="63" name="フローチャート: 判断 62">
          <a:extLst>
            <a:ext uri="{FF2B5EF4-FFF2-40B4-BE49-F238E27FC236}">
              <a16:creationId xmlns:a16="http://schemas.microsoft.com/office/drawing/2014/main" id="{50280F87-DC1E-4E01-A861-3AD5E942D84D}"/>
            </a:ext>
          </a:extLst>
        </xdr:cNvPr>
        <xdr:cNvSpPr/>
      </xdr:nvSpPr>
      <xdr:spPr>
        <a:xfrm>
          <a:off x="4036060" y="6167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52070</xdr:rowOff>
    </xdr:from>
    <xdr:to>
      <xdr:col>20</xdr:col>
      <xdr:colOff>38100</xdr:colOff>
      <xdr:row>36</xdr:row>
      <xdr:rowOff>153670</xdr:rowOff>
    </xdr:to>
    <xdr:sp macro="" textlink="">
      <xdr:nvSpPr>
        <xdr:cNvPr id="64" name="フローチャート: 判断 63">
          <a:extLst>
            <a:ext uri="{FF2B5EF4-FFF2-40B4-BE49-F238E27FC236}">
              <a16:creationId xmlns:a16="http://schemas.microsoft.com/office/drawing/2014/main" id="{31A08B4C-8C3D-4DA0-9D6F-BD76BA2CB12E}"/>
            </a:ext>
          </a:extLst>
        </xdr:cNvPr>
        <xdr:cNvSpPr/>
      </xdr:nvSpPr>
      <xdr:spPr>
        <a:xfrm>
          <a:off x="3312160" y="60871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151130</xdr:rowOff>
    </xdr:from>
    <xdr:to>
      <xdr:col>15</xdr:col>
      <xdr:colOff>101600</xdr:colOff>
      <xdr:row>36</xdr:row>
      <xdr:rowOff>81280</xdr:rowOff>
    </xdr:to>
    <xdr:sp macro="" textlink="">
      <xdr:nvSpPr>
        <xdr:cNvPr id="65" name="フローチャート: 判断 64">
          <a:extLst>
            <a:ext uri="{FF2B5EF4-FFF2-40B4-BE49-F238E27FC236}">
              <a16:creationId xmlns:a16="http://schemas.microsoft.com/office/drawing/2014/main" id="{6591FA80-DFF3-4F3C-A129-E2DC8D947A8A}"/>
            </a:ext>
          </a:extLst>
        </xdr:cNvPr>
        <xdr:cNvSpPr/>
      </xdr:nvSpPr>
      <xdr:spPr>
        <a:xfrm>
          <a:off x="2514600" y="60185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118745</xdr:rowOff>
    </xdr:from>
    <xdr:to>
      <xdr:col>10</xdr:col>
      <xdr:colOff>165100</xdr:colOff>
      <xdr:row>36</xdr:row>
      <xdr:rowOff>48895</xdr:rowOff>
    </xdr:to>
    <xdr:sp macro="" textlink="">
      <xdr:nvSpPr>
        <xdr:cNvPr id="66" name="フローチャート: 判断 65">
          <a:extLst>
            <a:ext uri="{FF2B5EF4-FFF2-40B4-BE49-F238E27FC236}">
              <a16:creationId xmlns:a16="http://schemas.microsoft.com/office/drawing/2014/main" id="{8CBEB6C0-0926-455A-BD41-BE4613BF4A2D}"/>
            </a:ext>
          </a:extLst>
        </xdr:cNvPr>
        <xdr:cNvSpPr/>
      </xdr:nvSpPr>
      <xdr:spPr>
        <a:xfrm>
          <a:off x="1739900" y="5986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126365</xdr:rowOff>
    </xdr:from>
    <xdr:to>
      <xdr:col>6</xdr:col>
      <xdr:colOff>38100</xdr:colOff>
      <xdr:row>36</xdr:row>
      <xdr:rowOff>56515</xdr:rowOff>
    </xdr:to>
    <xdr:sp macro="" textlink="">
      <xdr:nvSpPr>
        <xdr:cNvPr id="67" name="フローチャート: 判断 66">
          <a:extLst>
            <a:ext uri="{FF2B5EF4-FFF2-40B4-BE49-F238E27FC236}">
              <a16:creationId xmlns:a16="http://schemas.microsoft.com/office/drawing/2014/main" id="{46DADE1D-4A67-4CB3-A86B-D0B49B45D3C6}"/>
            </a:ext>
          </a:extLst>
        </xdr:cNvPr>
        <xdr:cNvSpPr/>
      </xdr:nvSpPr>
      <xdr:spPr>
        <a:xfrm>
          <a:off x="965200" y="59937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EA43B2E-9EFE-452F-82E3-F21F8FB0B39E}"/>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B148B02-830C-4000-98A1-C6107F38761B}"/>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469E86F-FE35-437B-A126-CB50AF80AAC1}"/>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ABB97EB-E2FF-4329-9BAE-9F2ADB8F488D}"/>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C3B6025-F8DD-4527-8FB2-262A4C4D51EB}"/>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141605</xdr:rowOff>
    </xdr:from>
    <xdr:to>
      <xdr:col>24</xdr:col>
      <xdr:colOff>114300</xdr:colOff>
      <xdr:row>37</xdr:row>
      <xdr:rowOff>71755</xdr:rowOff>
    </xdr:to>
    <xdr:sp macro="" textlink="">
      <xdr:nvSpPr>
        <xdr:cNvPr id="73" name="楕円 72">
          <a:extLst>
            <a:ext uri="{FF2B5EF4-FFF2-40B4-BE49-F238E27FC236}">
              <a16:creationId xmlns:a16="http://schemas.microsoft.com/office/drawing/2014/main" id="{FCC9AF70-6855-4284-ABC3-693DD3EE46A2}"/>
            </a:ext>
          </a:extLst>
        </xdr:cNvPr>
        <xdr:cNvSpPr/>
      </xdr:nvSpPr>
      <xdr:spPr>
        <a:xfrm>
          <a:off x="4036060" y="61766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120032</xdr:rowOff>
    </xdr:from>
    <xdr:ext cx="405111" cy="259045"/>
    <xdr:sp macro="" textlink="">
      <xdr:nvSpPr>
        <xdr:cNvPr id="74" name="【図書館】&#10;有形固定資産減価償却率該当値テキスト">
          <a:extLst>
            <a:ext uri="{FF2B5EF4-FFF2-40B4-BE49-F238E27FC236}">
              <a16:creationId xmlns:a16="http://schemas.microsoft.com/office/drawing/2014/main" id="{531411C2-22EC-49F4-B97A-99FAE69A6458}"/>
            </a:ext>
          </a:extLst>
        </xdr:cNvPr>
        <xdr:cNvSpPr txBox="1"/>
      </xdr:nvSpPr>
      <xdr:spPr>
        <a:xfrm>
          <a:off x="4124960" y="615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103505</xdr:rowOff>
    </xdr:from>
    <xdr:to>
      <xdr:col>20</xdr:col>
      <xdr:colOff>38100</xdr:colOff>
      <xdr:row>37</xdr:row>
      <xdr:rowOff>33655</xdr:rowOff>
    </xdr:to>
    <xdr:sp macro="" textlink="">
      <xdr:nvSpPr>
        <xdr:cNvPr id="75" name="楕円 74">
          <a:extLst>
            <a:ext uri="{FF2B5EF4-FFF2-40B4-BE49-F238E27FC236}">
              <a16:creationId xmlns:a16="http://schemas.microsoft.com/office/drawing/2014/main" id="{357030B7-68F5-4621-A08D-CC7B915794B3}"/>
            </a:ext>
          </a:extLst>
        </xdr:cNvPr>
        <xdr:cNvSpPr/>
      </xdr:nvSpPr>
      <xdr:spPr>
        <a:xfrm>
          <a:off x="3312160" y="61385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154305</xdr:rowOff>
    </xdr:from>
    <xdr:to>
      <xdr:col>24</xdr:col>
      <xdr:colOff>63500</xdr:colOff>
      <xdr:row>37</xdr:row>
      <xdr:rowOff>20955</xdr:rowOff>
    </xdr:to>
    <xdr:cxnSp macro="">
      <xdr:nvCxnSpPr>
        <xdr:cNvPr id="76" name="直線コネクタ 75">
          <a:extLst>
            <a:ext uri="{FF2B5EF4-FFF2-40B4-BE49-F238E27FC236}">
              <a16:creationId xmlns:a16="http://schemas.microsoft.com/office/drawing/2014/main" id="{372116CC-47BB-4879-91D7-F39A77D96E61}"/>
            </a:ext>
          </a:extLst>
        </xdr:cNvPr>
        <xdr:cNvCxnSpPr/>
      </xdr:nvCxnSpPr>
      <xdr:spPr>
        <a:xfrm>
          <a:off x="3355340" y="6189345"/>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65405</xdr:rowOff>
    </xdr:from>
    <xdr:to>
      <xdr:col>15</xdr:col>
      <xdr:colOff>101600</xdr:colOff>
      <xdr:row>36</xdr:row>
      <xdr:rowOff>167005</xdr:rowOff>
    </xdr:to>
    <xdr:sp macro="" textlink="">
      <xdr:nvSpPr>
        <xdr:cNvPr id="77" name="楕円 76">
          <a:extLst>
            <a:ext uri="{FF2B5EF4-FFF2-40B4-BE49-F238E27FC236}">
              <a16:creationId xmlns:a16="http://schemas.microsoft.com/office/drawing/2014/main" id="{9C14B93C-EA4B-4523-9599-2CF12DC47B52}"/>
            </a:ext>
          </a:extLst>
        </xdr:cNvPr>
        <xdr:cNvSpPr/>
      </xdr:nvSpPr>
      <xdr:spPr>
        <a:xfrm>
          <a:off x="25146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116205</xdr:rowOff>
    </xdr:from>
    <xdr:to>
      <xdr:col>19</xdr:col>
      <xdr:colOff>177800</xdr:colOff>
      <xdr:row>36</xdr:row>
      <xdr:rowOff>154305</xdr:rowOff>
    </xdr:to>
    <xdr:cxnSp macro="">
      <xdr:nvCxnSpPr>
        <xdr:cNvPr id="78" name="直線コネクタ 77">
          <a:extLst>
            <a:ext uri="{FF2B5EF4-FFF2-40B4-BE49-F238E27FC236}">
              <a16:creationId xmlns:a16="http://schemas.microsoft.com/office/drawing/2014/main" id="{0B583EAB-B6DD-45DE-A3B7-3760F2A73E77}"/>
            </a:ext>
          </a:extLst>
        </xdr:cNvPr>
        <xdr:cNvCxnSpPr/>
      </xdr:nvCxnSpPr>
      <xdr:spPr>
        <a:xfrm>
          <a:off x="2565400" y="6151245"/>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29210</xdr:rowOff>
    </xdr:from>
    <xdr:to>
      <xdr:col>10</xdr:col>
      <xdr:colOff>165100</xdr:colOff>
      <xdr:row>36</xdr:row>
      <xdr:rowOff>130810</xdr:rowOff>
    </xdr:to>
    <xdr:sp macro="" textlink="">
      <xdr:nvSpPr>
        <xdr:cNvPr id="79" name="楕円 78">
          <a:extLst>
            <a:ext uri="{FF2B5EF4-FFF2-40B4-BE49-F238E27FC236}">
              <a16:creationId xmlns:a16="http://schemas.microsoft.com/office/drawing/2014/main" id="{19D89555-009D-47D6-A253-69DF67266B87}"/>
            </a:ext>
          </a:extLst>
        </xdr:cNvPr>
        <xdr:cNvSpPr/>
      </xdr:nvSpPr>
      <xdr:spPr>
        <a:xfrm>
          <a:off x="17399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80010</xdr:rowOff>
    </xdr:from>
    <xdr:to>
      <xdr:col>15</xdr:col>
      <xdr:colOff>50800</xdr:colOff>
      <xdr:row>36</xdr:row>
      <xdr:rowOff>116205</xdr:rowOff>
    </xdr:to>
    <xdr:cxnSp macro="">
      <xdr:nvCxnSpPr>
        <xdr:cNvPr id="80" name="直線コネクタ 79">
          <a:extLst>
            <a:ext uri="{FF2B5EF4-FFF2-40B4-BE49-F238E27FC236}">
              <a16:creationId xmlns:a16="http://schemas.microsoft.com/office/drawing/2014/main" id="{07A3BFEC-66FA-4FD5-8A66-D5B985394B03}"/>
            </a:ext>
          </a:extLst>
        </xdr:cNvPr>
        <xdr:cNvCxnSpPr/>
      </xdr:nvCxnSpPr>
      <xdr:spPr>
        <a:xfrm>
          <a:off x="1790700" y="6115050"/>
          <a:ext cx="7747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166370</xdr:rowOff>
    </xdr:from>
    <xdr:to>
      <xdr:col>6</xdr:col>
      <xdr:colOff>38100</xdr:colOff>
      <xdr:row>36</xdr:row>
      <xdr:rowOff>96520</xdr:rowOff>
    </xdr:to>
    <xdr:sp macro="" textlink="">
      <xdr:nvSpPr>
        <xdr:cNvPr id="81" name="楕円 80">
          <a:extLst>
            <a:ext uri="{FF2B5EF4-FFF2-40B4-BE49-F238E27FC236}">
              <a16:creationId xmlns:a16="http://schemas.microsoft.com/office/drawing/2014/main" id="{E1651860-E1B2-495B-B950-FD3FC6917327}"/>
            </a:ext>
          </a:extLst>
        </xdr:cNvPr>
        <xdr:cNvSpPr/>
      </xdr:nvSpPr>
      <xdr:spPr>
        <a:xfrm>
          <a:off x="965200" y="60337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45720</xdr:rowOff>
    </xdr:from>
    <xdr:to>
      <xdr:col>10</xdr:col>
      <xdr:colOff>114300</xdr:colOff>
      <xdr:row>36</xdr:row>
      <xdr:rowOff>80010</xdr:rowOff>
    </xdr:to>
    <xdr:cxnSp macro="">
      <xdr:nvCxnSpPr>
        <xdr:cNvPr id="82" name="直線コネクタ 81">
          <a:extLst>
            <a:ext uri="{FF2B5EF4-FFF2-40B4-BE49-F238E27FC236}">
              <a16:creationId xmlns:a16="http://schemas.microsoft.com/office/drawing/2014/main" id="{BD9A1191-844B-4C76-901C-454B097F3EAC}"/>
            </a:ext>
          </a:extLst>
        </xdr:cNvPr>
        <xdr:cNvCxnSpPr/>
      </xdr:nvCxnSpPr>
      <xdr:spPr>
        <a:xfrm>
          <a:off x="1008380" y="6080760"/>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170197</xdr:rowOff>
    </xdr:from>
    <xdr:ext cx="405111" cy="259045"/>
    <xdr:sp macro="" textlink="">
      <xdr:nvSpPr>
        <xdr:cNvPr id="83" name="n_1aveValue【図書館】&#10;有形固定資産減価償却率">
          <a:extLst>
            <a:ext uri="{FF2B5EF4-FFF2-40B4-BE49-F238E27FC236}">
              <a16:creationId xmlns:a16="http://schemas.microsoft.com/office/drawing/2014/main" id="{507610FD-B5E2-4494-9361-4C36700DA993}"/>
            </a:ext>
          </a:extLst>
        </xdr:cNvPr>
        <xdr:cNvSpPr txBox="1"/>
      </xdr:nvSpPr>
      <xdr:spPr>
        <a:xfrm>
          <a:off x="317056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97807</xdr:rowOff>
    </xdr:from>
    <xdr:ext cx="405111" cy="259045"/>
    <xdr:sp macro="" textlink="">
      <xdr:nvSpPr>
        <xdr:cNvPr id="84" name="n_2aveValue【図書館】&#10;有形固定資産減価償却率">
          <a:extLst>
            <a:ext uri="{FF2B5EF4-FFF2-40B4-BE49-F238E27FC236}">
              <a16:creationId xmlns:a16="http://schemas.microsoft.com/office/drawing/2014/main" id="{6E4AFFD5-C806-4047-ABA7-069526389D62}"/>
            </a:ext>
          </a:extLst>
        </xdr:cNvPr>
        <xdr:cNvSpPr txBox="1"/>
      </xdr:nvSpPr>
      <xdr:spPr>
        <a:xfrm>
          <a:off x="2385704"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65422</xdr:rowOff>
    </xdr:from>
    <xdr:ext cx="405111" cy="259045"/>
    <xdr:sp macro="" textlink="">
      <xdr:nvSpPr>
        <xdr:cNvPr id="85" name="n_3aveValue【図書館】&#10;有形固定資産減価償却率">
          <a:extLst>
            <a:ext uri="{FF2B5EF4-FFF2-40B4-BE49-F238E27FC236}">
              <a16:creationId xmlns:a16="http://schemas.microsoft.com/office/drawing/2014/main" id="{4FB68343-122B-4E0C-A7B3-19E7984C75FA}"/>
            </a:ext>
          </a:extLst>
        </xdr:cNvPr>
        <xdr:cNvSpPr txBox="1"/>
      </xdr:nvSpPr>
      <xdr:spPr>
        <a:xfrm>
          <a:off x="1611004" y="576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73042</xdr:rowOff>
    </xdr:from>
    <xdr:ext cx="405111" cy="259045"/>
    <xdr:sp macro="" textlink="">
      <xdr:nvSpPr>
        <xdr:cNvPr id="86" name="n_4aveValue【図書館】&#10;有形固定資産減価償却率">
          <a:extLst>
            <a:ext uri="{FF2B5EF4-FFF2-40B4-BE49-F238E27FC236}">
              <a16:creationId xmlns:a16="http://schemas.microsoft.com/office/drawing/2014/main" id="{3F2FDA97-F933-40B9-9BE2-327C814DB076}"/>
            </a:ext>
          </a:extLst>
        </xdr:cNvPr>
        <xdr:cNvSpPr txBox="1"/>
      </xdr:nvSpPr>
      <xdr:spPr>
        <a:xfrm>
          <a:off x="836304" y="577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24782</xdr:rowOff>
    </xdr:from>
    <xdr:ext cx="405111" cy="259045"/>
    <xdr:sp macro="" textlink="">
      <xdr:nvSpPr>
        <xdr:cNvPr id="87" name="n_1mainValue【図書館】&#10;有形固定資産減価償却率">
          <a:extLst>
            <a:ext uri="{FF2B5EF4-FFF2-40B4-BE49-F238E27FC236}">
              <a16:creationId xmlns:a16="http://schemas.microsoft.com/office/drawing/2014/main" id="{B3FDF085-4659-40AB-8A3F-05AC951FEA4D}"/>
            </a:ext>
          </a:extLst>
        </xdr:cNvPr>
        <xdr:cNvSpPr txBox="1"/>
      </xdr:nvSpPr>
      <xdr:spPr>
        <a:xfrm>
          <a:off x="3170564" y="6227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158132</xdr:rowOff>
    </xdr:from>
    <xdr:ext cx="405111" cy="259045"/>
    <xdr:sp macro="" textlink="">
      <xdr:nvSpPr>
        <xdr:cNvPr id="88" name="n_2mainValue【図書館】&#10;有形固定資産減価償却率">
          <a:extLst>
            <a:ext uri="{FF2B5EF4-FFF2-40B4-BE49-F238E27FC236}">
              <a16:creationId xmlns:a16="http://schemas.microsoft.com/office/drawing/2014/main" id="{20B03DD6-F627-4CBC-9C13-DADB8A8346C5}"/>
            </a:ext>
          </a:extLst>
        </xdr:cNvPr>
        <xdr:cNvSpPr txBox="1"/>
      </xdr:nvSpPr>
      <xdr:spPr>
        <a:xfrm>
          <a:off x="2385704" y="619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121937</xdr:rowOff>
    </xdr:from>
    <xdr:ext cx="405111" cy="259045"/>
    <xdr:sp macro="" textlink="">
      <xdr:nvSpPr>
        <xdr:cNvPr id="89" name="n_3mainValue【図書館】&#10;有形固定資産減価償却率">
          <a:extLst>
            <a:ext uri="{FF2B5EF4-FFF2-40B4-BE49-F238E27FC236}">
              <a16:creationId xmlns:a16="http://schemas.microsoft.com/office/drawing/2014/main" id="{8AF1F76A-7B34-4C21-A10C-0F3CA3EA19E1}"/>
            </a:ext>
          </a:extLst>
        </xdr:cNvPr>
        <xdr:cNvSpPr txBox="1"/>
      </xdr:nvSpPr>
      <xdr:spPr>
        <a:xfrm>
          <a:off x="1611004" y="615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87647</xdr:rowOff>
    </xdr:from>
    <xdr:ext cx="405111" cy="259045"/>
    <xdr:sp macro="" textlink="">
      <xdr:nvSpPr>
        <xdr:cNvPr id="90" name="n_4mainValue【図書館】&#10;有形固定資産減価償却率">
          <a:extLst>
            <a:ext uri="{FF2B5EF4-FFF2-40B4-BE49-F238E27FC236}">
              <a16:creationId xmlns:a16="http://schemas.microsoft.com/office/drawing/2014/main" id="{7CEACB58-C47A-4460-8094-9BFC9EC39A78}"/>
            </a:ext>
          </a:extLst>
        </xdr:cNvPr>
        <xdr:cNvSpPr txBox="1"/>
      </xdr:nvSpPr>
      <xdr:spPr>
        <a:xfrm>
          <a:off x="836304" y="6122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B065D9E0-D01C-4187-8B71-B5E1130B9CBC}"/>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63E22689-4124-4776-AA9D-4DB67DFE2341}"/>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14570D01-7304-4AEC-AF73-0F3FE4C90E5D}"/>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DE5E0320-71C7-4086-AC81-7C13C56CDDE6}"/>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D1518AD6-BDC7-4C1F-B164-BAB85F8FFAA1}"/>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27BABB7E-EC92-4409-85A9-E3C83471BEA7}"/>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A217E7CB-C3D5-4F05-9F48-D3A9725E8F6F}"/>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1AFCF83E-668D-4874-926D-4F216E5683A1}"/>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D449EE94-A65B-45D2-BDCE-BAD1DD9E08A9}"/>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5169B885-5652-404F-825B-07413C8604F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B5CBEF44-41F2-4BAF-BDD3-2B2C03AF2252}"/>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BD736F6E-4660-4663-BF8D-78B9B7F8FA87}"/>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D7CBE9E0-0F1B-423B-B55D-47783998726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42FB58D1-8D5B-4C92-AD4B-80FC7FD8D418}"/>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F13F6D4E-E0B0-4FB6-8C7B-4295882029E8}"/>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a:extLst>
            <a:ext uri="{FF2B5EF4-FFF2-40B4-BE49-F238E27FC236}">
              <a16:creationId xmlns:a16="http://schemas.microsoft.com/office/drawing/2014/main" id="{BC5FE6AE-7981-4122-896E-06BE0D29E87E}"/>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EB027BEC-1894-40C2-A9FF-6060714F678F}"/>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a:extLst>
            <a:ext uri="{FF2B5EF4-FFF2-40B4-BE49-F238E27FC236}">
              <a16:creationId xmlns:a16="http://schemas.microsoft.com/office/drawing/2014/main" id="{FA0B6D98-3372-4F4A-B78F-9AEFC6FB963C}"/>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B2E775FC-64FB-4D02-AC1B-9ECB3B4D22CA}"/>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a:extLst>
            <a:ext uri="{FF2B5EF4-FFF2-40B4-BE49-F238E27FC236}">
              <a16:creationId xmlns:a16="http://schemas.microsoft.com/office/drawing/2014/main" id="{398E4FAD-1522-47AC-A3A0-F52CBB3B882C}"/>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10D38B39-E70F-49E5-BFD7-5A25ED8C662C}"/>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71EA1822-E17E-4D9F-BF81-7399E63ABD51}"/>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6B9DC448-43DA-426F-8B10-12CB55003655}"/>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68580</xdr:rowOff>
    </xdr:from>
    <xdr:to>
      <xdr:col>54</xdr:col>
      <xdr:colOff>189865</xdr:colOff>
      <xdr:row>41</xdr:row>
      <xdr:rowOff>102870</xdr:rowOff>
    </xdr:to>
    <xdr:cxnSp macro="">
      <xdr:nvCxnSpPr>
        <xdr:cNvPr id="114" name="直線コネクタ 113">
          <a:extLst>
            <a:ext uri="{FF2B5EF4-FFF2-40B4-BE49-F238E27FC236}">
              <a16:creationId xmlns:a16="http://schemas.microsoft.com/office/drawing/2014/main" id="{D5E4A7E2-161A-4C64-A1E0-6781666925A7}"/>
            </a:ext>
          </a:extLst>
        </xdr:cNvPr>
        <xdr:cNvCxnSpPr/>
      </xdr:nvCxnSpPr>
      <xdr:spPr>
        <a:xfrm flipV="1">
          <a:off x="9219565" y="5768340"/>
          <a:ext cx="0" cy="120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106697</xdr:rowOff>
    </xdr:from>
    <xdr:ext cx="469744" cy="259045"/>
    <xdr:sp macro="" textlink="">
      <xdr:nvSpPr>
        <xdr:cNvPr id="115" name="【図書館】&#10;一人当たり面積最小値テキスト">
          <a:extLst>
            <a:ext uri="{FF2B5EF4-FFF2-40B4-BE49-F238E27FC236}">
              <a16:creationId xmlns:a16="http://schemas.microsoft.com/office/drawing/2014/main" id="{961F51B0-5476-4939-9629-905737F54E17}"/>
            </a:ext>
          </a:extLst>
        </xdr:cNvPr>
        <xdr:cNvSpPr txBox="1"/>
      </xdr:nvSpPr>
      <xdr:spPr>
        <a:xfrm>
          <a:off x="92583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102870</xdr:rowOff>
    </xdr:from>
    <xdr:to>
      <xdr:col>55</xdr:col>
      <xdr:colOff>88900</xdr:colOff>
      <xdr:row>41</xdr:row>
      <xdr:rowOff>102870</xdr:rowOff>
    </xdr:to>
    <xdr:cxnSp macro="">
      <xdr:nvCxnSpPr>
        <xdr:cNvPr id="116" name="直線コネクタ 115">
          <a:extLst>
            <a:ext uri="{FF2B5EF4-FFF2-40B4-BE49-F238E27FC236}">
              <a16:creationId xmlns:a16="http://schemas.microsoft.com/office/drawing/2014/main" id="{F0301273-B120-4DB8-A834-5DD0CCF67AFC}"/>
            </a:ext>
          </a:extLst>
        </xdr:cNvPr>
        <xdr:cNvCxnSpPr/>
      </xdr:nvCxnSpPr>
      <xdr:spPr>
        <a:xfrm>
          <a:off x="9154160" y="6976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15257</xdr:rowOff>
    </xdr:from>
    <xdr:ext cx="469744" cy="259045"/>
    <xdr:sp macro="" textlink="">
      <xdr:nvSpPr>
        <xdr:cNvPr id="117" name="【図書館】&#10;一人当たり面積最大値テキスト">
          <a:extLst>
            <a:ext uri="{FF2B5EF4-FFF2-40B4-BE49-F238E27FC236}">
              <a16:creationId xmlns:a16="http://schemas.microsoft.com/office/drawing/2014/main" id="{E2446ABF-4CD4-4444-884F-7A4E50D3548F}"/>
            </a:ext>
          </a:extLst>
        </xdr:cNvPr>
        <xdr:cNvSpPr txBox="1"/>
      </xdr:nvSpPr>
      <xdr:spPr>
        <a:xfrm>
          <a:off x="92583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68580</xdr:rowOff>
    </xdr:from>
    <xdr:to>
      <xdr:col>55</xdr:col>
      <xdr:colOff>88900</xdr:colOff>
      <xdr:row>34</xdr:row>
      <xdr:rowOff>68580</xdr:rowOff>
    </xdr:to>
    <xdr:cxnSp macro="">
      <xdr:nvCxnSpPr>
        <xdr:cNvPr id="118" name="直線コネクタ 117">
          <a:extLst>
            <a:ext uri="{FF2B5EF4-FFF2-40B4-BE49-F238E27FC236}">
              <a16:creationId xmlns:a16="http://schemas.microsoft.com/office/drawing/2014/main" id="{5FF7007A-C923-4A2C-A6BC-1D1184B4A91D}"/>
            </a:ext>
          </a:extLst>
        </xdr:cNvPr>
        <xdr:cNvCxnSpPr/>
      </xdr:nvCxnSpPr>
      <xdr:spPr>
        <a:xfrm>
          <a:off x="9154160" y="5768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109237</xdr:rowOff>
    </xdr:from>
    <xdr:ext cx="469744" cy="259045"/>
    <xdr:sp macro="" textlink="">
      <xdr:nvSpPr>
        <xdr:cNvPr id="119" name="【図書館】&#10;一人当たり面積平均値テキスト">
          <a:extLst>
            <a:ext uri="{FF2B5EF4-FFF2-40B4-BE49-F238E27FC236}">
              <a16:creationId xmlns:a16="http://schemas.microsoft.com/office/drawing/2014/main" id="{019AA25B-D344-46E9-BD0E-100D6FC02F17}"/>
            </a:ext>
          </a:extLst>
        </xdr:cNvPr>
        <xdr:cNvSpPr txBox="1"/>
      </xdr:nvSpPr>
      <xdr:spPr>
        <a:xfrm>
          <a:off x="9258300" y="6311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86360</xdr:rowOff>
    </xdr:from>
    <xdr:to>
      <xdr:col>55</xdr:col>
      <xdr:colOff>50800</xdr:colOff>
      <xdr:row>39</xdr:row>
      <xdr:rowOff>16510</xdr:rowOff>
    </xdr:to>
    <xdr:sp macro="" textlink="">
      <xdr:nvSpPr>
        <xdr:cNvPr id="120" name="フローチャート: 判断 119">
          <a:extLst>
            <a:ext uri="{FF2B5EF4-FFF2-40B4-BE49-F238E27FC236}">
              <a16:creationId xmlns:a16="http://schemas.microsoft.com/office/drawing/2014/main" id="{E20924AD-F6AD-4392-B280-CA7F6BABCEB9}"/>
            </a:ext>
          </a:extLst>
        </xdr:cNvPr>
        <xdr:cNvSpPr/>
      </xdr:nvSpPr>
      <xdr:spPr>
        <a:xfrm>
          <a:off x="9192260" y="64566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1" name="フローチャート: 判断 120">
          <a:extLst>
            <a:ext uri="{FF2B5EF4-FFF2-40B4-BE49-F238E27FC236}">
              <a16:creationId xmlns:a16="http://schemas.microsoft.com/office/drawing/2014/main" id="{3BD4E605-AF78-4F6F-A367-6BD22F8103C2}"/>
            </a:ext>
          </a:extLst>
        </xdr:cNvPr>
        <xdr:cNvSpPr/>
      </xdr:nvSpPr>
      <xdr:spPr>
        <a:xfrm>
          <a:off x="8445500" y="651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29210</xdr:rowOff>
    </xdr:from>
    <xdr:to>
      <xdr:col>46</xdr:col>
      <xdr:colOff>38100</xdr:colOff>
      <xdr:row>39</xdr:row>
      <xdr:rowOff>130810</xdr:rowOff>
    </xdr:to>
    <xdr:sp macro="" textlink="">
      <xdr:nvSpPr>
        <xdr:cNvPr id="122" name="フローチャート: 判断 121">
          <a:extLst>
            <a:ext uri="{FF2B5EF4-FFF2-40B4-BE49-F238E27FC236}">
              <a16:creationId xmlns:a16="http://schemas.microsoft.com/office/drawing/2014/main" id="{5FF5BDC9-CFB1-4B4F-9B75-4E1ED9CA49EE}"/>
            </a:ext>
          </a:extLst>
        </xdr:cNvPr>
        <xdr:cNvSpPr/>
      </xdr:nvSpPr>
      <xdr:spPr>
        <a:xfrm>
          <a:off x="7670800" y="6567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52070</xdr:rowOff>
    </xdr:from>
    <xdr:to>
      <xdr:col>41</xdr:col>
      <xdr:colOff>101600</xdr:colOff>
      <xdr:row>39</xdr:row>
      <xdr:rowOff>153670</xdr:rowOff>
    </xdr:to>
    <xdr:sp macro="" textlink="">
      <xdr:nvSpPr>
        <xdr:cNvPr id="123" name="フローチャート: 判断 122">
          <a:extLst>
            <a:ext uri="{FF2B5EF4-FFF2-40B4-BE49-F238E27FC236}">
              <a16:creationId xmlns:a16="http://schemas.microsoft.com/office/drawing/2014/main" id="{C9370B4E-3EE4-4CAA-80D5-B28AA11D927C}"/>
            </a:ext>
          </a:extLst>
        </xdr:cNvPr>
        <xdr:cNvSpPr/>
      </xdr:nvSpPr>
      <xdr:spPr>
        <a:xfrm>
          <a:off x="687324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6350</xdr:rowOff>
    </xdr:from>
    <xdr:to>
      <xdr:col>36</xdr:col>
      <xdr:colOff>165100</xdr:colOff>
      <xdr:row>39</xdr:row>
      <xdr:rowOff>107950</xdr:rowOff>
    </xdr:to>
    <xdr:sp macro="" textlink="">
      <xdr:nvSpPr>
        <xdr:cNvPr id="124" name="フローチャート: 判断 123">
          <a:extLst>
            <a:ext uri="{FF2B5EF4-FFF2-40B4-BE49-F238E27FC236}">
              <a16:creationId xmlns:a16="http://schemas.microsoft.com/office/drawing/2014/main" id="{5AD23030-5FB6-4A4C-AECB-B3EA9D4EC94B}"/>
            </a:ext>
          </a:extLst>
        </xdr:cNvPr>
        <xdr:cNvSpPr/>
      </xdr:nvSpPr>
      <xdr:spPr>
        <a:xfrm>
          <a:off x="609854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8745696-389B-48FD-A29E-DF219F503541}"/>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D13B274-79C5-4330-9347-98C2FB4D21D1}"/>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2F5984A-BEFF-430A-A72E-CFFCB9196495}"/>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CEE1108-AE7F-41DD-B307-626EF6C18CF8}"/>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D305F2A-F7FE-43E7-A2BB-63089A841B66}"/>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109220</xdr:rowOff>
    </xdr:from>
    <xdr:to>
      <xdr:col>55</xdr:col>
      <xdr:colOff>50800</xdr:colOff>
      <xdr:row>41</xdr:row>
      <xdr:rowOff>39370</xdr:rowOff>
    </xdr:to>
    <xdr:sp macro="" textlink="">
      <xdr:nvSpPr>
        <xdr:cNvPr id="130" name="楕円 129">
          <a:extLst>
            <a:ext uri="{FF2B5EF4-FFF2-40B4-BE49-F238E27FC236}">
              <a16:creationId xmlns:a16="http://schemas.microsoft.com/office/drawing/2014/main" id="{4DF2CA5B-7583-4378-B2D5-07FBF6176042}"/>
            </a:ext>
          </a:extLst>
        </xdr:cNvPr>
        <xdr:cNvSpPr/>
      </xdr:nvSpPr>
      <xdr:spPr>
        <a:xfrm>
          <a:off x="9192260" y="68148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24147</xdr:rowOff>
    </xdr:from>
    <xdr:ext cx="469744" cy="259045"/>
    <xdr:sp macro="" textlink="">
      <xdr:nvSpPr>
        <xdr:cNvPr id="131" name="【図書館】&#10;一人当たり面積該当値テキスト">
          <a:extLst>
            <a:ext uri="{FF2B5EF4-FFF2-40B4-BE49-F238E27FC236}">
              <a16:creationId xmlns:a16="http://schemas.microsoft.com/office/drawing/2014/main" id="{DB17800B-7A99-48F2-9F70-C3C3CEC3FB30}"/>
            </a:ext>
          </a:extLst>
        </xdr:cNvPr>
        <xdr:cNvSpPr txBox="1"/>
      </xdr:nvSpPr>
      <xdr:spPr>
        <a:xfrm>
          <a:off x="9258300" y="672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116840</xdr:rowOff>
    </xdr:from>
    <xdr:to>
      <xdr:col>50</xdr:col>
      <xdr:colOff>165100</xdr:colOff>
      <xdr:row>41</xdr:row>
      <xdr:rowOff>46990</xdr:rowOff>
    </xdr:to>
    <xdr:sp macro="" textlink="">
      <xdr:nvSpPr>
        <xdr:cNvPr id="132" name="楕円 131">
          <a:extLst>
            <a:ext uri="{FF2B5EF4-FFF2-40B4-BE49-F238E27FC236}">
              <a16:creationId xmlns:a16="http://schemas.microsoft.com/office/drawing/2014/main" id="{7C5B3FA7-F36B-4D33-9D2E-93B83FE6B398}"/>
            </a:ext>
          </a:extLst>
        </xdr:cNvPr>
        <xdr:cNvSpPr/>
      </xdr:nvSpPr>
      <xdr:spPr>
        <a:xfrm>
          <a:off x="8445500" y="6822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160020</xdr:rowOff>
    </xdr:from>
    <xdr:to>
      <xdr:col>55</xdr:col>
      <xdr:colOff>0</xdr:colOff>
      <xdr:row>40</xdr:row>
      <xdr:rowOff>167640</xdr:rowOff>
    </xdr:to>
    <xdr:cxnSp macro="">
      <xdr:nvCxnSpPr>
        <xdr:cNvPr id="133" name="直線コネクタ 132">
          <a:extLst>
            <a:ext uri="{FF2B5EF4-FFF2-40B4-BE49-F238E27FC236}">
              <a16:creationId xmlns:a16="http://schemas.microsoft.com/office/drawing/2014/main" id="{FC4FA3FE-6BDE-4527-BFBC-F83D349A077C}"/>
            </a:ext>
          </a:extLst>
        </xdr:cNvPr>
        <xdr:cNvCxnSpPr/>
      </xdr:nvCxnSpPr>
      <xdr:spPr>
        <a:xfrm flipV="1">
          <a:off x="8496300" y="6865620"/>
          <a:ext cx="7239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116840</xdr:rowOff>
    </xdr:from>
    <xdr:to>
      <xdr:col>46</xdr:col>
      <xdr:colOff>38100</xdr:colOff>
      <xdr:row>41</xdr:row>
      <xdr:rowOff>46990</xdr:rowOff>
    </xdr:to>
    <xdr:sp macro="" textlink="">
      <xdr:nvSpPr>
        <xdr:cNvPr id="134" name="楕円 133">
          <a:extLst>
            <a:ext uri="{FF2B5EF4-FFF2-40B4-BE49-F238E27FC236}">
              <a16:creationId xmlns:a16="http://schemas.microsoft.com/office/drawing/2014/main" id="{80116E66-7849-4838-AC39-4FC277BC610C}"/>
            </a:ext>
          </a:extLst>
        </xdr:cNvPr>
        <xdr:cNvSpPr/>
      </xdr:nvSpPr>
      <xdr:spPr>
        <a:xfrm>
          <a:off x="7670800" y="68224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167640</xdr:rowOff>
    </xdr:from>
    <xdr:to>
      <xdr:col>50</xdr:col>
      <xdr:colOff>114300</xdr:colOff>
      <xdr:row>40</xdr:row>
      <xdr:rowOff>167640</xdr:rowOff>
    </xdr:to>
    <xdr:cxnSp macro="">
      <xdr:nvCxnSpPr>
        <xdr:cNvPr id="135" name="直線コネクタ 134">
          <a:extLst>
            <a:ext uri="{FF2B5EF4-FFF2-40B4-BE49-F238E27FC236}">
              <a16:creationId xmlns:a16="http://schemas.microsoft.com/office/drawing/2014/main" id="{819DE1C0-BFB8-40C6-8543-F22B0E62E472}"/>
            </a:ext>
          </a:extLst>
        </xdr:cNvPr>
        <xdr:cNvCxnSpPr/>
      </xdr:nvCxnSpPr>
      <xdr:spPr>
        <a:xfrm>
          <a:off x="7713980" y="687324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116840</xdr:rowOff>
    </xdr:from>
    <xdr:to>
      <xdr:col>41</xdr:col>
      <xdr:colOff>101600</xdr:colOff>
      <xdr:row>41</xdr:row>
      <xdr:rowOff>46990</xdr:rowOff>
    </xdr:to>
    <xdr:sp macro="" textlink="">
      <xdr:nvSpPr>
        <xdr:cNvPr id="136" name="楕円 135">
          <a:extLst>
            <a:ext uri="{FF2B5EF4-FFF2-40B4-BE49-F238E27FC236}">
              <a16:creationId xmlns:a16="http://schemas.microsoft.com/office/drawing/2014/main" id="{2E873F05-49B7-4ED9-ACB4-C1AD5CCDF75E}"/>
            </a:ext>
          </a:extLst>
        </xdr:cNvPr>
        <xdr:cNvSpPr/>
      </xdr:nvSpPr>
      <xdr:spPr>
        <a:xfrm>
          <a:off x="6873240" y="6822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167640</xdr:rowOff>
    </xdr:from>
    <xdr:to>
      <xdr:col>45</xdr:col>
      <xdr:colOff>177800</xdr:colOff>
      <xdr:row>40</xdr:row>
      <xdr:rowOff>167640</xdr:rowOff>
    </xdr:to>
    <xdr:cxnSp macro="">
      <xdr:nvCxnSpPr>
        <xdr:cNvPr id="137" name="直線コネクタ 136">
          <a:extLst>
            <a:ext uri="{FF2B5EF4-FFF2-40B4-BE49-F238E27FC236}">
              <a16:creationId xmlns:a16="http://schemas.microsoft.com/office/drawing/2014/main" id="{5D5B2059-EBBA-4B28-93A0-82CAD0E1FD6B}"/>
            </a:ext>
          </a:extLst>
        </xdr:cNvPr>
        <xdr:cNvCxnSpPr/>
      </xdr:nvCxnSpPr>
      <xdr:spPr>
        <a:xfrm>
          <a:off x="6924040" y="687324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116840</xdr:rowOff>
    </xdr:from>
    <xdr:to>
      <xdr:col>36</xdr:col>
      <xdr:colOff>165100</xdr:colOff>
      <xdr:row>41</xdr:row>
      <xdr:rowOff>46990</xdr:rowOff>
    </xdr:to>
    <xdr:sp macro="" textlink="">
      <xdr:nvSpPr>
        <xdr:cNvPr id="138" name="楕円 137">
          <a:extLst>
            <a:ext uri="{FF2B5EF4-FFF2-40B4-BE49-F238E27FC236}">
              <a16:creationId xmlns:a16="http://schemas.microsoft.com/office/drawing/2014/main" id="{5E563F76-45F2-4B04-ADD4-1D1FAC586666}"/>
            </a:ext>
          </a:extLst>
        </xdr:cNvPr>
        <xdr:cNvSpPr/>
      </xdr:nvSpPr>
      <xdr:spPr>
        <a:xfrm>
          <a:off x="6098540" y="6822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167640</xdr:rowOff>
    </xdr:from>
    <xdr:to>
      <xdr:col>41</xdr:col>
      <xdr:colOff>50800</xdr:colOff>
      <xdr:row>40</xdr:row>
      <xdr:rowOff>167640</xdr:rowOff>
    </xdr:to>
    <xdr:cxnSp macro="">
      <xdr:nvCxnSpPr>
        <xdr:cNvPr id="139" name="直線コネクタ 138">
          <a:extLst>
            <a:ext uri="{FF2B5EF4-FFF2-40B4-BE49-F238E27FC236}">
              <a16:creationId xmlns:a16="http://schemas.microsoft.com/office/drawing/2014/main" id="{FEC23B2B-44F3-4D5D-860F-5F993BB51DCA}"/>
            </a:ext>
          </a:extLst>
        </xdr:cNvPr>
        <xdr:cNvCxnSpPr/>
      </xdr:nvCxnSpPr>
      <xdr:spPr>
        <a:xfrm>
          <a:off x="6149340" y="687324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40" name="n_1aveValue【図書館】&#10;一人当たり面積">
          <a:extLst>
            <a:ext uri="{FF2B5EF4-FFF2-40B4-BE49-F238E27FC236}">
              <a16:creationId xmlns:a16="http://schemas.microsoft.com/office/drawing/2014/main" id="{27A8BB58-2B02-4313-BDC8-E43D019887EA}"/>
            </a:ext>
          </a:extLst>
        </xdr:cNvPr>
        <xdr:cNvSpPr txBox="1"/>
      </xdr:nvSpPr>
      <xdr:spPr>
        <a:xfrm>
          <a:off x="8271587"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147337</xdr:rowOff>
    </xdr:from>
    <xdr:ext cx="469744" cy="259045"/>
    <xdr:sp macro="" textlink="">
      <xdr:nvSpPr>
        <xdr:cNvPr id="141" name="n_2aveValue【図書館】&#10;一人当たり面積">
          <a:extLst>
            <a:ext uri="{FF2B5EF4-FFF2-40B4-BE49-F238E27FC236}">
              <a16:creationId xmlns:a16="http://schemas.microsoft.com/office/drawing/2014/main" id="{25ED6DCE-47C5-4AF5-8807-BFAE1A582603}"/>
            </a:ext>
          </a:extLst>
        </xdr:cNvPr>
        <xdr:cNvSpPr txBox="1"/>
      </xdr:nvSpPr>
      <xdr:spPr>
        <a:xfrm>
          <a:off x="7509587" y="635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170197</xdr:rowOff>
    </xdr:from>
    <xdr:ext cx="469744" cy="259045"/>
    <xdr:sp macro="" textlink="">
      <xdr:nvSpPr>
        <xdr:cNvPr id="142" name="n_3aveValue【図書館】&#10;一人当たり面積">
          <a:extLst>
            <a:ext uri="{FF2B5EF4-FFF2-40B4-BE49-F238E27FC236}">
              <a16:creationId xmlns:a16="http://schemas.microsoft.com/office/drawing/2014/main" id="{43B739CF-9F0C-4F2B-B2F4-7BFE0E3010E1}"/>
            </a:ext>
          </a:extLst>
        </xdr:cNvPr>
        <xdr:cNvSpPr txBox="1"/>
      </xdr:nvSpPr>
      <xdr:spPr>
        <a:xfrm>
          <a:off x="67120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124477</xdr:rowOff>
    </xdr:from>
    <xdr:ext cx="469744" cy="259045"/>
    <xdr:sp macro="" textlink="">
      <xdr:nvSpPr>
        <xdr:cNvPr id="143" name="n_4aveValue【図書館】&#10;一人当たり面積">
          <a:extLst>
            <a:ext uri="{FF2B5EF4-FFF2-40B4-BE49-F238E27FC236}">
              <a16:creationId xmlns:a16="http://schemas.microsoft.com/office/drawing/2014/main" id="{BD0F1430-0565-424B-B368-C2E3707422ED}"/>
            </a:ext>
          </a:extLst>
        </xdr:cNvPr>
        <xdr:cNvSpPr txBox="1"/>
      </xdr:nvSpPr>
      <xdr:spPr>
        <a:xfrm>
          <a:off x="59373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38117</xdr:rowOff>
    </xdr:from>
    <xdr:ext cx="469744" cy="259045"/>
    <xdr:sp macro="" textlink="">
      <xdr:nvSpPr>
        <xdr:cNvPr id="144" name="n_1mainValue【図書館】&#10;一人当たり面積">
          <a:extLst>
            <a:ext uri="{FF2B5EF4-FFF2-40B4-BE49-F238E27FC236}">
              <a16:creationId xmlns:a16="http://schemas.microsoft.com/office/drawing/2014/main" id="{26F8A52B-48F9-45DD-93FC-27FEB310A3F5}"/>
            </a:ext>
          </a:extLst>
        </xdr:cNvPr>
        <xdr:cNvSpPr txBox="1"/>
      </xdr:nvSpPr>
      <xdr:spPr>
        <a:xfrm>
          <a:off x="8271587" y="69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38117</xdr:rowOff>
    </xdr:from>
    <xdr:ext cx="469744" cy="259045"/>
    <xdr:sp macro="" textlink="">
      <xdr:nvSpPr>
        <xdr:cNvPr id="145" name="n_2mainValue【図書館】&#10;一人当たり面積">
          <a:extLst>
            <a:ext uri="{FF2B5EF4-FFF2-40B4-BE49-F238E27FC236}">
              <a16:creationId xmlns:a16="http://schemas.microsoft.com/office/drawing/2014/main" id="{E1DE91AB-C22E-4FB8-88BD-DC955C5B65A6}"/>
            </a:ext>
          </a:extLst>
        </xdr:cNvPr>
        <xdr:cNvSpPr txBox="1"/>
      </xdr:nvSpPr>
      <xdr:spPr>
        <a:xfrm>
          <a:off x="7509587" y="69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38117</xdr:rowOff>
    </xdr:from>
    <xdr:ext cx="469744" cy="259045"/>
    <xdr:sp macro="" textlink="">
      <xdr:nvSpPr>
        <xdr:cNvPr id="146" name="n_3mainValue【図書館】&#10;一人当たり面積">
          <a:extLst>
            <a:ext uri="{FF2B5EF4-FFF2-40B4-BE49-F238E27FC236}">
              <a16:creationId xmlns:a16="http://schemas.microsoft.com/office/drawing/2014/main" id="{6FEA279E-DF81-4CB8-8BFC-D5A86FE53A44}"/>
            </a:ext>
          </a:extLst>
        </xdr:cNvPr>
        <xdr:cNvSpPr txBox="1"/>
      </xdr:nvSpPr>
      <xdr:spPr>
        <a:xfrm>
          <a:off x="6712027" y="69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38117</xdr:rowOff>
    </xdr:from>
    <xdr:ext cx="469744" cy="259045"/>
    <xdr:sp macro="" textlink="">
      <xdr:nvSpPr>
        <xdr:cNvPr id="147" name="n_4mainValue【図書館】&#10;一人当たり面積">
          <a:extLst>
            <a:ext uri="{FF2B5EF4-FFF2-40B4-BE49-F238E27FC236}">
              <a16:creationId xmlns:a16="http://schemas.microsoft.com/office/drawing/2014/main" id="{A8A5249E-0CC4-40D7-9CCE-39B2B64BFF92}"/>
            </a:ext>
          </a:extLst>
        </xdr:cNvPr>
        <xdr:cNvSpPr txBox="1"/>
      </xdr:nvSpPr>
      <xdr:spPr>
        <a:xfrm>
          <a:off x="5937327" y="69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1555CE53-809C-45C0-9B49-16AB5BAD3DCE}"/>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78668C47-D474-4A0A-8043-5AFD2DA43ED6}"/>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3370E1DD-6907-4674-81DC-AA192767E905}"/>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C92BB364-2620-45E3-8737-A9657308B0B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D0F5E2AB-FD74-4C3E-80D4-30CA3887C085}"/>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FA7A4B3D-E212-4B09-B132-F70B8660913D}"/>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BE1179E9-D71E-46F6-9B7A-BB3D374233A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36F71D90-1B77-43B4-A84B-B755867804B2}"/>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E1A3BFDB-CEDB-4C1D-BFFC-1A42F75A9308}"/>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DBA59212-D29E-44EA-A89A-4C1615773794}"/>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407FF266-3333-4C20-950F-54EF1ACFA914}"/>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1A2937BC-DEE7-4202-9FF1-864A052C4B62}"/>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DD2ADB75-D485-4BB0-A7F1-763AD2032AAB}"/>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741B9EC5-EB84-4CA3-B1D4-BC9B6E9F1A66}"/>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FDA91F42-79E6-42BF-BE36-89EF2E0E404D}"/>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118E475E-3DD6-4B01-8091-1C10F8783E0E}"/>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CBDF97A0-B1C7-4DCE-BD09-C5D306BA26F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D2581D36-BF93-4988-B6C2-A02AE8F08D1F}"/>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9D375751-CDAE-44DB-A43B-DE7CD30A789E}"/>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12ECC26E-C851-49CA-9F48-F2FB12BCDD8D}"/>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AF2E3D25-7B2B-4F18-B47C-9652DA7A775C}"/>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56A76A2F-029B-42E9-AE1C-0B44BDA2888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E114783B-F70E-4B2E-A2F5-704C6B0A92A6}"/>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33306F5F-7CD6-413D-B7FD-A6BC503A66B3}"/>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1D71F974-2CCD-4A59-827E-E4A974089B33}"/>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111034</xdr:rowOff>
    </xdr:from>
    <xdr:to>
      <xdr:col>24</xdr:col>
      <xdr:colOff>62865</xdr:colOff>
      <xdr:row>64</xdr:row>
      <xdr:rowOff>71846</xdr:rowOff>
    </xdr:to>
    <xdr:cxnSp macro="">
      <xdr:nvCxnSpPr>
        <xdr:cNvPr id="173" name="直線コネクタ 172">
          <a:extLst>
            <a:ext uri="{FF2B5EF4-FFF2-40B4-BE49-F238E27FC236}">
              <a16:creationId xmlns:a16="http://schemas.microsoft.com/office/drawing/2014/main" id="{CBC0594D-8EE0-4F28-9975-EE28E7B746C7}"/>
            </a:ext>
          </a:extLst>
        </xdr:cNvPr>
        <xdr:cNvCxnSpPr/>
      </xdr:nvCxnSpPr>
      <xdr:spPr>
        <a:xfrm flipV="1">
          <a:off x="4086225" y="9498874"/>
          <a:ext cx="0" cy="130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D471B2D6-7C6E-43B8-B90F-8DDED1F38082}"/>
            </a:ext>
          </a:extLst>
        </xdr:cNvPr>
        <xdr:cNvSpPr txBox="1"/>
      </xdr:nvSpPr>
      <xdr:spPr>
        <a:xfrm>
          <a:off x="4124960" y="1080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75" name="直線コネクタ 174">
          <a:extLst>
            <a:ext uri="{FF2B5EF4-FFF2-40B4-BE49-F238E27FC236}">
              <a16:creationId xmlns:a16="http://schemas.microsoft.com/office/drawing/2014/main" id="{D2D405A0-ED93-485E-83F6-B7816629BD28}"/>
            </a:ext>
          </a:extLst>
        </xdr:cNvPr>
        <xdr:cNvCxnSpPr/>
      </xdr:nvCxnSpPr>
      <xdr:spPr>
        <a:xfrm>
          <a:off x="4020820" y="108008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57711</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2E7B5D37-5644-4F5B-936F-6DF3C0EA2BA0}"/>
            </a:ext>
          </a:extLst>
        </xdr:cNvPr>
        <xdr:cNvSpPr txBox="1"/>
      </xdr:nvSpPr>
      <xdr:spPr>
        <a:xfrm>
          <a:off x="4124960" y="9277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111034</xdr:rowOff>
    </xdr:from>
    <xdr:to>
      <xdr:col>24</xdr:col>
      <xdr:colOff>152400</xdr:colOff>
      <xdr:row>56</xdr:row>
      <xdr:rowOff>111034</xdr:rowOff>
    </xdr:to>
    <xdr:cxnSp macro="">
      <xdr:nvCxnSpPr>
        <xdr:cNvPr id="177" name="直線コネクタ 176">
          <a:extLst>
            <a:ext uri="{FF2B5EF4-FFF2-40B4-BE49-F238E27FC236}">
              <a16:creationId xmlns:a16="http://schemas.microsoft.com/office/drawing/2014/main" id="{91FD9F5B-C1BD-439B-AEF5-DAA5CF4B5ABA}"/>
            </a:ext>
          </a:extLst>
        </xdr:cNvPr>
        <xdr:cNvCxnSpPr/>
      </xdr:nvCxnSpPr>
      <xdr:spPr>
        <a:xfrm>
          <a:off x="4020820" y="94988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167657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D166BD2-FBDD-4F63-A64E-A72EA27A11E3}"/>
            </a:ext>
          </a:extLst>
        </xdr:cNvPr>
        <xdr:cNvSpPr txBox="1"/>
      </xdr:nvSpPr>
      <xdr:spPr>
        <a:xfrm>
          <a:off x="412496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17780</xdr:rowOff>
    </xdr:from>
    <xdr:to>
      <xdr:col>24</xdr:col>
      <xdr:colOff>114300</xdr:colOff>
      <xdr:row>61</xdr:row>
      <xdr:rowOff>119380</xdr:rowOff>
    </xdr:to>
    <xdr:sp macro="" textlink="">
      <xdr:nvSpPr>
        <xdr:cNvPr id="179" name="フローチャート: 判断 178">
          <a:extLst>
            <a:ext uri="{FF2B5EF4-FFF2-40B4-BE49-F238E27FC236}">
              <a16:creationId xmlns:a16="http://schemas.microsoft.com/office/drawing/2014/main" id="{D1B2BDBE-CEED-4F56-B1A0-93A7C1F1201E}"/>
            </a:ext>
          </a:extLst>
        </xdr:cNvPr>
        <xdr:cNvSpPr/>
      </xdr:nvSpPr>
      <xdr:spPr>
        <a:xfrm>
          <a:off x="403606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53703</xdr:rowOff>
    </xdr:from>
    <xdr:to>
      <xdr:col>20</xdr:col>
      <xdr:colOff>38100</xdr:colOff>
      <xdr:row>61</xdr:row>
      <xdr:rowOff>155303</xdr:rowOff>
    </xdr:to>
    <xdr:sp macro="" textlink="">
      <xdr:nvSpPr>
        <xdr:cNvPr id="180" name="フローチャート: 判断 179">
          <a:extLst>
            <a:ext uri="{FF2B5EF4-FFF2-40B4-BE49-F238E27FC236}">
              <a16:creationId xmlns:a16="http://schemas.microsoft.com/office/drawing/2014/main" id="{1FC1B2E6-D98B-4733-8D2E-905300145A98}"/>
            </a:ext>
          </a:extLst>
        </xdr:cNvPr>
        <xdr:cNvSpPr/>
      </xdr:nvSpPr>
      <xdr:spPr>
        <a:xfrm>
          <a:off x="3312160" y="1027974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102688</xdr:rowOff>
    </xdr:from>
    <xdr:to>
      <xdr:col>15</xdr:col>
      <xdr:colOff>101600</xdr:colOff>
      <xdr:row>62</xdr:row>
      <xdr:rowOff>32838</xdr:rowOff>
    </xdr:to>
    <xdr:sp macro="" textlink="">
      <xdr:nvSpPr>
        <xdr:cNvPr id="181" name="フローチャート: 判断 180">
          <a:extLst>
            <a:ext uri="{FF2B5EF4-FFF2-40B4-BE49-F238E27FC236}">
              <a16:creationId xmlns:a16="http://schemas.microsoft.com/office/drawing/2014/main" id="{1D914FA8-ED07-4BAD-BF54-D776545D438C}"/>
            </a:ext>
          </a:extLst>
        </xdr:cNvPr>
        <xdr:cNvSpPr/>
      </xdr:nvSpPr>
      <xdr:spPr>
        <a:xfrm>
          <a:off x="2514600" y="103287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79828</xdr:rowOff>
    </xdr:from>
    <xdr:to>
      <xdr:col>10</xdr:col>
      <xdr:colOff>165100</xdr:colOff>
      <xdr:row>62</xdr:row>
      <xdr:rowOff>9978</xdr:rowOff>
    </xdr:to>
    <xdr:sp macro="" textlink="">
      <xdr:nvSpPr>
        <xdr:cNvPr id="182" name="フローチャート: 判断 181">
          <a:extLst>
            <a:ext uri="{FF2B5EF4-FFF2-40B4-BE49-F238E27FC236}">
              <a16:creationId xmlns:a16="http://schemas.microsoft.com/office/drawing/2014/main" id="{22D12B87-B6A2-44A3-A474-8642F204F14C}"/>
            </a:ext>
          </a:extLst>
        </xdr:cNvPr>
        <xdr:cNvSpPr/>
      </xdr:nvSpPr>
      <xdr:spPr>
        <a:xfrm>
          <a:off x="1739900" y="103058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52070</xdr:rowOff>
    </xdr:from>
    <xdr:to>
      <xdr:col>6</xdr:col>
      <xdr:colOff>38100</xdr:colOff>
      <xdr:row>61</xdr:row>
      <xdr:rowOff>153670</xdr:rowOff>
    </xdr:to>
    <xdr:sp macro="" textlink="">
      <xdr:nvSpPr>
        <xdr:cNvPr id="183" name="フローチャート: 判断 182">
          <a:extLst>
            <a:ext uri="{FF2B5EF4-FFF2-40B4-BE49-F238E27FC236}">
              <a16:creationId xmlns:a16="http://schemas.microsoft.com/office/drawing/2014/main" id="{0BAC0045-A59C-48D3-B450-47DAE4A49B74}"/>
            </a:ext>
          </a:extLst>
        </xdr:cNvPr>
        <xdr:cNvSpPr/>
      </xdr:nvSpPr>
      <xdr:spPr>
        <a:xfrm>
          <a:off x="965200" y="102781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F150F03-940B-4394-91DB-5ACF3A1326CE}"/>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4F8D69C-5A0C-42C0-8B8F-1FDC985BE11A}"/>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4868785-0538-4796-888E-16A86E9DBC29}"/>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AE5E0D0-3188-4770-B7D5-52AEE3601D11}"/>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F1478542-AAD2-4452-B4CB-F4115109733E}"/>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60234</xdr:rowOff>
    </xdr:from>
    <xdr:to>
      <xdr:col>24</xdr:col>
      <xdr:colOff>114300</xdr:colOff>
      <xdr:row>56</xdr:row>
      <xdr:rowOff>161834</xdr:rowOff>
    </xdr:to>
    <xdr:sp macro="" textlink="">
      <xdr:nvSpPr>
        <xdr:cNvPr id="189" name="楕円 188">
          <a:extLst>
            <a:ext uri="{FF2B5EF4-FFF2-40B4-BE49-F238E27FC236}">
              <a16:creationId xmlns:a16="http://schemas.microsoft.com/office/drawing/2014/main" id="{3D110D2E-ECC5-4AE6-B23B-4D4EE7ED2C1D}"/>
            </a:ext>
          </a:extLst>
        </xdr:cNvPr>
        <xdr:cNvSpPr/>
      </xdr:nvSpPr>
      <xdr:spPr>
        <a:xfrm>
          <a:off x="4036060" y="944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13261</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152A4516-8B30-44CC-B748-F62324F17E55}"/>
            </a:ext>
          </a:extLst>
        </xdr:cNvPr>
        <xdr:cNvSpPr txBox="1"/>
      </xdr:nvSpPr>
      <xdr:spPr>
        <a:xfrm>
          <a:off x="4124960" y="9401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21046</xdr:rowOff>
    </xdr:from>
    <xdr:to>
      <xdr:col>20</xdr:col>
      <xdr:colOff>38100</xdr:colOff>
      <xdr:row>56</xdr:row>
      <xdr:rowOff>122646</xdr:rowOff>
    </xdr:to>
    <xdr:sp macro="" textlink="">
      <xdr:nvSpPr>
        <xdr:cNvPr id="191" name="楕円 190">
          <a:extLst>
            <a:ext uri="{FF2B5EF4-FFF2-40B4-BE49-F238E27FC236}">
              <a16:creationId xmlns:a16="http://schemas.microsoft.com/office/drawing/2014/main" id="{E1D7DCC7-9518-4887-9BA0-F43D92FC8647}"/>
            </a:ext>
          </a:extLst>
        </xdr:cNvPr>
        <xdr:cNvSpPr/>
      </xdr:nvSpPr>
      <xdr:spPr>
        <a:xfrm>
          <a:off x="3312160" y="94088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71846</xdr:rowOff>
    </xdr:from>
    <xdr:to>
      <xdr:col>24</xdr:col>
      <xdr:colOff>63500</xdr:colOff>
      <xdr:row>56</xdr:row>
      <xdr:rowOff>111034</xdr:rowOff>
    </xdr:to>
    <xdr:cxnSp macro="">
      <xdr:nvCxnSpPr>
        <xdr:cNvPr id="192" name="直線コネクタ 191">
          <a:extLst>
            <a:ext uri="{FF2B5EF4-FFF2-40B4-BE49-F238E27FC236}">
              <a16:creationId xmlns:a16="http://schemas.microsoft.com/office/drawing/2014/main" id="{F0CC3A5C-C055-4426-8FB5-C096B2552845}"/>
            </a:ext>
          </a:extLst>
        </xdr:cNvPr>
        <xdr:cNvCxnSpPr/>
      </xdr:nvCxnSpPr>
      <xdr:spPr>
        <a:xfrm>
          <a:off x="3355340" y="9459686"/>
          <a:ext cx="73152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151674</xdr:rowOff>
    </xdr:from>
    <xdr:to>
      <xdr:col>15</xdr:col>
      <xdr:colOff>101600</xdr:colOff>
      <xdr:row>56</xdr:row>
      <xdr:rowOff>81824</xdr:rowOff>
    </xdr:to>
    <xdr:sp macro="" textlink="">
      <xdr:nvSpPr>
        <xdr:cNvPr id="193" name="楕円 192">
          <a:extLst>
            <a:ext uri="{FF2B5EF4-FFF2-40B4-BE49-F238E27FC236}">
              <a16:creationId xmlns:a16="http://schemas.microsoft.com/office/drawing/2014/main" id="{D157DD39-913F-4FC7-A71F-EE62E4DA9299}"/>
            </a:ext>
          </a:extLst>
        </xdr:cNvPr>
        <xdr:cNvSpPr/>
      </xdr:nvSpPr>
      <xdr:spPr>
        <a:xfrm>
          <a:off x="2514600" y="93718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31024</xdr:rowOff>
    </xdr:from>
    <xdr:to>
      <xdr:col>19</xdr:col>
      <xdr:colOff>177800</xdr:colOff>
      <xdr:row>56</xdr:row>
      <xdr:rowOff>71846</xdr:rowOff>
    </xdr:to>
    <xdr:cxnSp macro="">
      <xdr:nvCxnSpPr>
        <xdr:cNvPr id="194" name="直線コネクタ 193">
          <a:extLst>
            <a:ext uri="{FF2B5EF4-FFF2-40B4-BE49-F238E27FC236}">
              <a16:creationId xmlns:a16="http://schemas.microsoft.com/office/drawing/2014/main" id="{6F1CA7C6-3665-4442-9788-CEF521DC1123}"/>
            </a:ext>
          </a:extLst>
        </xdr:cNvPr>
        <xdr:cNvCxnSpPr/>
      </xdr:nvCxnSpPr>
      <xdr:spPr>
        <a:xfrm>
          <a:off x="2565400" y="9418864"/>
          <a:ext cx="78994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110853</xdr:rowOff>
    </xdr:from>
    <xdr:to>
      <xdr:col>10</xdr:col>
      <xdr:colOff>165100</xdr:colOff>
      <xdr:row>56</xdr:row>
      <xdr:rowOff>41003</xdr:rowOff>
    </xdr:to>
    <xdr:sp macro="" textlink="">
      <xdr:nvSpPr>
        <xdr:cNvPr id="195" name="楕円 194">
          <a:extLst>
            <a:ext uri="{FF2B5EF4-FFF2-40B4-BE49-F238E27FC236}">
              <a16:creationId xmlns:a16="http://schemas.microsoft.com/office/drawing/2014/main" id="{D0C6ACB8-5747-400C-89FE-F44D73F29652}"/>
            </a:ext>
          </a:extLst>
        </xdr:cNvPr>
        <xdr:cNvSpPr/>
      </xdr:nvSpPr>
      <xdr:spPr>
        <a:xfrm>
          <a:off x="1739900" y="93310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161653</xdr:rowOff>
    </xdr:from>
    <xdr:to>
      <xdr:col>15</xdr:col>
      <xdr:colOff>50800</xdr:colOff>
      <xdr:row>56</xdr:row>
      <xdr:rowOff>31024</xdr:rowOff>
    </xdr:to>
    <xdr:cxnSp macro="">
      <xdr:nvCxnSpPr>
        <xdr:cNvPr id="196" name="直線コネクタ 195">
          <a:extLst>
            <a:ext uri="{FF2B5EF4-FFF2-40B4-BE49-F238E27FC236}">
              <a16:creationId xmlns:a16="http://schemas.microsoft.com/office/drawing/2014/main" id="{4EA711EF-0308-4DE5-AD7D-F2AE2F404310}"/>
            </a:ext>
          </a:extLst>
        </xdr:cNvPr>
        <xdr:cNvCxnSpPr/>
      </xdr:nvCxnSpPr>
      <xdr:spPr>
        <a:xfrm>
          <a:off x="1790700" y="9381853"/>
          <a:ext cx="7747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70031</xdr:rowOff>
    </xdr:from>
    <xdr:to>
      <xdr:col>6</xdr:col>
      <xdr:colOff>38100</xdr:colOff>
      <xdr:row>56</xdr:row>
      <xdr:rowOff>181</xdr:rowOff>
    </xdr:to>
    <xdr:sp macro="" textlink="">
      <xdr:nvSpPr>
        <xdr:cNvPr id="197" name="楕円 196">
          <a:extLst>
            <a:ext uri="{FF2B5EF4-FFF2-40B4-BE49-F238E27FC236}">
              <a16:creationId xmlns:a16="http://schemas.microsoft.com/office/drawing/2014/main" id="{8534494A-C453-429C-A9F8-F03A3A8D94A7}"/>
            </a:ext>
          </a:extLst>
        </xdr:cNvPr>
        <xdr:cNvSpPr/>
      </xdr:nvSpPr>
      <xdr:spPr>
        <a:xfrm>
          <a:off x="965200" y="92902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120831</xdr:rowOff>
    </xdr:from>
    <xdr:to>
      <xdr:col>10</xdr:col>
      <xdr:colOff>114300</xdr:colOff>
      <xdr:row>55</xdr:row>
      <xdr:rowOff>161653</xdr:rowOff>
    </xdr:to>
    <xdr:cxnSp macro="">
      <xdr:nvCxnSpPr>
        <xdr:cNvPr id="198" name="直線コネクタ 197">
          <a:extLst>
            <a:ext uri="{FF2B5EF4-FFF2-40B4-BE49-F238E27FC236}">
              <a16:creationId xmlns:a16="http://schemas.microsoft.com/office/drawing/2014/main" id="{44D77282-2FFF-4CCF-B495-27001925D9E4}"/>
            </a:ext>
          </a:extLst>
        </xdr:cNvPr>
        <xdr:cNvCxnSpPr/>
      </xdr:nvCxnSpPr>
      <xdr:spPr>
        <a:xfrm>
          <a:off x="1008380" y="9341031"/>
          <a:ext cx="78232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146430</xdr:rowOff>
    </xdr:from>
    <xdr:ext cx="405111" cy="259045"/>
    <xdr:sp macro="" textlink="">
      <xdr:nvSpPr>
        <xdr:cNvPr id="199" name="n_1aveValue【体育館・プール】&#10;有形固定資産減価償却率">
          <a:extLst>
            <a:ext uri="{FF2B5EF4-FFF2-40B4-BE49-F238E27FC236}">
              <a16:creationId xmlns:a16="http://schemas.microsoft.com/office/drawing/2014/main" id="{A6C156A9-1C27-4434-AAED-FE5CE2952411}"/>
            </a:ext>
          </a:extLst>
        </xdr:cNvPr>
        <xdr:cNvSpPr txBox="1"/>
      </xdr:nvSpPr>
      <xdr:spPr>
        <a:xfrm>
          <a:off x="3170564" y="10372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23965</xdr:rowOff>
    </xdr:from>
    <xdr:ext cx="405111" cy="259045"/>
    <xdr:sp macro="" textlink="">
      <xdr:nvSpPr>
        <xdr:cNvPr id="200" name="n_2aveValue【体育館・プール】&#10;有形固定資産減価償却率">
          <a:extLst>
            <a:ext uri="{FF2B5EF4-FFF2-40B4-BE49-F238E27FC236}">
              <a16:creationId xmlns:a16="http://schemas.microsoft.com/office/drawing/2014/main" id="{E80F82D6-591A-474A-AD58-F8B9A58547BD}"/>
            </a:ext>
          </a:extLst>
        </xdr:cNvPr>
        <xdr:cNvSpPr txBox="1"/>
      </xdr:nvSpPr>
      <xdr:spPr>
        <a:xfrm>
          <a:off x="2385704" y="10417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1105</xdr:rowOff>
    </xdr:from>
    <xdr:ext cx="405111" cy="259045"/>
    <xdr:sp macro="" textlink="">
      <xdr:nvSpPr>
        <xdr:cNvPr id="201" name="n_3aveValue【体育館・プール】&#10;有形固定資産減価償却率">
          <a:extLst>
            <a:ext uri="{FF2B5EF4-FFF2-40B4-BE49-F238E27FC236}">
              <a16:creationId xmlns:a16="http://schemas.microsoft.com/office/drawing/2014/main" id="{4DFF6F4B-330C-41D0-9F15-734A9F1C3FD8}"/>
            </a:ext>
          </a:extLst>
        </xdr:cNvPr>
        <xdr:cNvSpPr txBox="1"/>
      </xdr:nvSpPr>
      <xdr:spPr>
        <a:xfrm>
          <a:off x="1611004" y="10394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144797</xdr:rowOff>
    </xdr:from>
    <xdr:ext cx="405111" cy="259045"/>
    <xdr:sp macro="" textlink="">
      <xdr:nvSpPr>
        <xdr:cNvPr id="202" name="n_4aveValue【体育館・プール】&#10;有形固定資産減価償却率">
          <a:extLst>
            <a:ext uri="{FF2B5EF4-FFF2-40B4-BE49-F238E27FC236}">
              <a16:creationId xmlns:a16="http://schemas.microsoft.com/office/drawing/2014/main" id="{7298C19B-2841-480B-BA2F-11289AF5133E}"/>
            </a:ext>
          </a:extLst>
        </xdr:cNvPr>
        <xdr:cNvSpPr txBox="1"/>
      </xdr:nvSpPr>
      <xdr:spPr>
        <a:xfrm>
          <a:off x="83630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139173</xdr:rowOff>
    </xdr:from>
    <xdr:ext cx="405111" cy="259045"/>
    <xdr:sp macro="" textlink="">
      <xdr:nvSpPr>
        <xdr:cNvPr id="203" name="n_1mainValue【体育館・プール】&#10;有形固定資産減価償却率">
          <a:extLst>
            <a:ext uri="{FF2B5EF4-FFF2-40B4-BE49-F238E27FC236}">
              <a16:creationId xmlns:a16="http://schemas.microsoft.com/office/drawing/2014/main" id="{220BC761-AB2A-4766-AE26-775312E71406}"/>
            </a:ext>
          </a:extLst>
        </xdr:cNvPr>
        <xdr:cNvSpPr txBox="1"/>
      </xdr:nvSpPr>
      <xdr:spPr>
        <a:xfrm>
          <a:off x="3170564" y="9191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54</xdr:row>
      <xdr:rowOff>98351</xdr:rowOff>
    </xdr:from>
    <xdr:ext cx="340478" cy="259045"/>
    <xdr:sp macro="" textlink="">
      <xdr:nvSpPr>
        <xdr:cNvPr id="204" name="n_2mainValue【体育館・プール】&#10;有形固定資産減価償却率">
          <a:extLst>
            <a:ext uri="{FF2B5EF4-FFF2-40B4-BE49-F238E27FC236}">
              <a16:creationId xmlns:a16="http://schemas.microsoft.com/office/drawing/2014/main" id="{36ABA9D1-5F48-4893-9FB5-41E6CF8AE62E}"/>
            </a:ext>
          </a:extLst>
        </xdr:cNvPr>
        <xdr:cNvSpPr txBox="1"/>
      </xdr:nvSpPr>
      <xdr:spPr>
        <a:xfrm>
          <a:off x="2418021" y="91509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54</xdr:row>
      <xdr:rowOff>57530</xdr:rowOff>
    </xdr:from>
    <xdr:ext cx="340478" cy="259045"/>
    <xdr:sp macro="" textlink="">
      <xdr:nvSpPr>
        <xdr:cNvPr id="205" name="n_3mainValue【体育館・プール】&#10;有形固定資産減価償却率">
          <a:extLst>
            <a:ext uri="{FF2B5EF4-FFF2-40B4-BE49-F238E27FC236}">
              <a16:creationId xmlns:a16="http://schemas.microsoft.com/office/drawing/2014/main" id="{C3ED041C-2201-4B36-94E2-49FA3CAD9D40}"/>
            </a:ext>
          </a:extLst>
        </xdr:cNvPr>
        <xdr:cNvSpPr txBox="1"/>
      </xdr:nvSpPr>
      <xdr:spPr>
        <a:xfrm>
          <a:off x="1643321" y="91100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54</xdr:row>
      <xdr:rowOff>16708</xdr:rowOff>
    </xdr:from>
    <xdr:ext cx="340478" cy="259045"/>
    <xdr:sp macro="" textlink="">
      <xdr:nvSpPr>
        <xdr:cNvPr id="206" name="n_4mainValue【体育館・プール】&#10;有形固定資産減価償却率">
          <a:extLst>
            <a:ext uri="{FF2B5EF4-FFF2-40B4-BE49-F238E27FC236}">
              <a16:creationId xmlns:a16="http://schemas.microsoft.com/office/drawing/2014/main" id="{6526534A-849B-4E09-B54B-5073EC08CD19}"/>
            </a:ext>
          </a:extLst>
        </xdr:cNvPr>
        <xdr:cNvSpPr txBox="1"/>
      </xdr:nvSpPr>
      <xdr:spPr>
        <a:xfrm>
          <a:off x="845761" y="90692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2FD1728F-7A71-4A22-AB82-75700DE2D2AE}"/>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8115D43B-AA23-49F6-8339-AEE1C0B1986E}"/>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B0079E9E-AA2B-4FC5-B2F2-23C72EE6114F}"/>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BA6CC247-F64E-454D-BD71-F60B574C140A}"/>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12DE2A9E-0403-4C3D-9D0F-7BEDCD591145}"/>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3C46E753-F1CD-4FCE-9DC8-6F3A3A1B6086}"/>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9D350E18-5720-403A-81C3-E5E33149D0D1}"/>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601FD9E9-B8DD-4EDA-9814-0B61703FB226}"/>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F5704E2E-0CBE-4443-9C10-716928DA81D4}"/>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BD8B9789-AA63-42F0-8989-59BEB64ACBD3}"/>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7" name="直線コネクタ 216">
          <a:extLst>
            <a:ext uri="{FF2B5EF4-FFF2-40B4-BE49-F238E27FC236}">
              <a16:creationId xmlns:a16="http://schemas.microsoft.com/office/drawing/2014/main" id="{6645084D-1FD8-4A98-8AE4-16E39D762DA6}"/>
            </a:ext>
          </a:extLst>
        </xdr:cNvPr>
        <xdr:cNvCxnSpPr/>
      </xdr:nvCxnSpPr>
      <xdr:spPr>
        <a:xfrm>
          <a:off x="5826760" y="10896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8" name="テキスト ボックス 217">
          <a:extLst>
            <a:ext uri="{FF2B5EF4-FFF2-40B4-BE49-F238E27FC236}">
              <a16:creationId xmlns:a16="http://schemas.microsoft.com/office/drawing/2014/main" id="{1D43C052-233B-460D-8462-E1299307A759}"/>
            </a:ext>
          </a:extLst>
        </xdr:cNvPr>
        <xdr:cNvSpPr txBox="1"/>
      </xdr:nvSpPr>
      <xdr:spPr>
        <a:xfrm>
          <a:off x="5405301" y="10758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9" name="直線コネクタ 218">
          <a:extLst>
            <a:ext uri="{FF2B5EF4-FFF2-40B4-BE49-F238E27FC236}">
              <a16:creationId xmlns:a16="http://schemas.microsoft.com/office/drawing/2014/main" id="{FF694BE7-B32A-4930-AD2C-279730DB24FE}"/>
            </a:ext>
          </a:extLst>
        </xdr:cNvPr>
        <xdr:cNvCxnSpPr/>
      </xdr:nvCxnSpPr>
      <xdr:spPr>
        <a:xfrm>
          <a:off x="5826760" y="10618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20" name="テキスト ボックス 219">
          <a:extLst>
            <a:ext uri="{FF2B5EF4-FFF2-40B4-BE49-F238E27FC236}">
              <a16:creationId xmlns:a16="http://schemas.microsoft.com/office/drawing/2014/main" id="{700346CD-6E33-47E2-A0D7-52FBA875198C}"/>
            </a:ext>
          </a:extLst>
        </xdr:cNvPr>
        <xdr:cNvSpPr txBox="1"/>
      </xdr:nvSpPr>
      <xdr:spPr>
        <a:xfrm>
          <a:off x="540530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21" name="直線コネクタ 220">
          <a:extLst>
            <a:ext uri="{FF2B5EF4-FFF2-40B4-BE49-F238E27FC236}">
              <a16:creationId xmlns:a16="http://schemas.microsoft.com/office/drawing/2014/main" id="{E34EDC74-D124-41BC-A648-7D51629C4498}"/>
            </a:ext>
          </a:extLst>
        </xdr:cNvPr>
        <xdr:cNvCxnSpPr/>
      </xdr:nvCxnSpPr>
      <xdr:spPr>
        <a:xfrm>
          <a:off x="5826760" y="10340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22" name="テキスト ボックス 221">
          <a:extLst>
            <a:ext uri="{FF2B5EF4-FFF2-40B4-BE49-F238E27FC236}">
              <a16:creationId xmlns:a16="http://schemas.microsoft.com/office/drawing/2014/main" id="{D792E6E3-DEC9-441F-A585-77968DFB1303}"/>
            </a:ext>
          </a:extLst>
        </xdr:cNvPr>
        <xdr:cNvSpPr txBox="1"/>
      </xdr:nvSpPr>
      <xdr:spPr>
        <a:xfrm>
          <a:off x="5405301" y="10201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CA6085E6-C05A-4B76-8AA4-9B8A74CDE163}"/>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a:extLst>
            <a:ext uri="{FF2B5EF4-FFF2-40B4-BE49-F238E27FC236}">
              <a16:creationId xmlns:a16="http://schemas.microsoft.com/office/drawing/2014/main" id="{C58E9A9D-C06E-4467-91DB-AEC6C68B241F}"/>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5" name="直線コネクタ 224">
          <a:extLst>
            <a:ext uri="{FF2B5EF4-FFF2-40B4-BE49-F238E27FC236}">
              <a16:creationId xmlns:a16="http://schemas.microsoft.com/office/drawing/2014/main" id="{A7A1E2D9-3D02-4264-8551-1F49A900E3D7}"/>
            </a:ext>
          </a:extLst>
        </xdr:cNvPr>
        <xdr:cNvCxnSpPr/>
      </xdr:nvCxnSpPr>
      <xdr:spPr>
        <a:xfrm>
          <a:off x="5826760" y="9780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6" name="テキスト ボックス 225">
          <a:extLst>
            <a:ext uri="{FF2B5EF4-FFF2-40B4-BE49-F238E27FC236}">
              <a16:creationId xmlns:a16="http://schemas.microsoft.com/office/drawing/2014/main" id="{47A399F6-05D8-4038-9916-56D315A4DF29}"/>
            </a:ext>
          </a:extLst>
        </xdr:cNvPr>
        <xdr:cNvSpPr txBox="1"/>
      </xdr:nvSpPr>
      <xdr:spPr>
        <a:xfrm>
          <a:off x="5405301" y="9641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7" name="直線コネクタ 226">
          <a:extLst>
            <a:ext uri="{FF2B5EF4-FFF2-40B4-BE49-F238E27FC236}">
              <a16:creationId xmlns:a16="http://schemas.microsoft.com/office/drawing/2014/main" id="{9FC7D583-4CF4-4480-B5CB-244DEDF40ACD}"/>
            </a:ext>
          </a:extLst>
        </xdr:cNvPr>
        <xdr:cNvCxnSpPr/>
      </xdr:nvCxnSpPr>
      <xdr:spPr>
        <a:xfrm>
          <a:off x="5826760" y="9502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8" name="テキスト ボックス 227">
          <a:extLst>
            <a:ext uri="{FF2B5EF4-FFF2-40B4-BE49-F238E27FC236}">
              <a16:creationId xmlns:a16="http://schemas.microsoft.com/office/drawing/2014/main" id="{7460B1EA-7D40-45DC-AC07-501C921D2B95}"/>
            </a:ext>
          </a:extLst>
        </xdr:cNvPr>
        <xdr:cNvSpPr txBox="1"/>
      </xdr:nvSpPr>
      <xdr:spPr>
        <a:xfrm>
          <a:off x="540530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9" name="直線コネクタ 228">
          <a:extLst>
            <a:ext uri="{FF2B5EF4-FFF2-40B4-BE49-F238E27FC236}">
              <a16:creationId xmlns:a16="http://schemas.microsoft.com/office/drawing/2014/main" id="{9D8E9553-C507-4A6E-A940-17ABCA44AE9E}"/>
            </a:ext>
          </a:extLst>
        </xdr:cNvPr>
        <xdr:cNvCxnSpPr/>
      </xdr:nvCxnSpPr>
      <xdr:spPr>
        <a:xfrm>
          <a:off x="5826760" y="922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30" name="テキスト ボックス 229">
          <a:extLst>
            <a:ext uri="{FF2B5EF4-FFF2-40B4-BE49-F238E27FC236}">
              <a16:creationId xmlns:a16="http://schemas.microsoft.com/office/drawing/2014/main" id="{DCE8305F-84CA-45CC-95BB-96ADF1216886}"/>
            </a:ext>
          </a:extLst>
        </xdr:cNvPr>
        <xdr:cNvSpPr txBox="1"/>
      </xdr:nvSpPr>
      <xdr:spPr>
        <a:xfrm>
          <a:off x="5405301" y="908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FBDE35D0-BF91-467E-A97F-5B993B3E5907}"/>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a:extLst>
            <a:ext uri="{FF2B5EF4-FFF2-40B4-BE49-F238E27FC236}">
              <a16:creationId xmlns:a16="http://schemas.microsoft.com/office/drawing/2014/main" id="{A34F2426-4C84-4721-B5C1-E3EB87AFA6D5}"/>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a:extLst>
            <a:ext uri="{FF2B5EF4-FFF2-40B4-BE49-F238E27FC236}">
              <a16:creationId xmlns:a16="http://schemas.microsoft.com/office/drawing/2014/main" id="{2DEF19F4-709E-4C97-A98B-6B0CC2DA3758}"/>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165735</xdr:rowOff>
    </xdr:from>
    <xdr:to>
      <xdr:col>54</xdr:col>
      <xdr:colOff>189865</xdr:colOff>
      <xdr:row>64</xdr:row>
      <xdr:rowOff>47149</xdr:rowOff>
    </xdr:to>
    <xdr:cxnSp macro="">
      <xdr:nvCxnSpPr>
        <xdr:cNvPr id="234" name="直線コネクタ 233">
          <a:extLst>
            <a:ext uri="{FF2B5EF4-FFF2-40B4-BE49-F238E27FC236}">
              <a16:creationId xmlns:a16="http://schemas.microsoft.com/office/drawing/2014/main" id="{FAF0F5C1-CC23-4531-836D-40334C3CFDF6}"/>
            </a:ext>
          </a:extLst>
        </xdr:cNvPr>
        <xdr:cNvCxnSpPr/>
      </xdr:nvCxnSpPr>
      <xdr:spPr>
        <a:xfrm flipV="1">
          <a:off x="9219565" y="9385935"/>
          <a:ext cx="0" cy="1390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50976</xdr:rowOff>
    </xdr:from>
    <xdr:ext cx="469744" cy="259045"/>
    <xdr:sp macro="" textlink="">
      <xdr:nvSpPr>
        <xdr:cNvPr id="235" name="【体育館・プール】&#10;一人当たり面積最小値テキスト">
          <a:extLst>
            <a:ext uri="{FF2B5EF4-FFF2-40B4-BE49-F238E27FC236}">
              <a16:creationId xmlns:a16="http://schemas.microsoft.com/office/drawing/2014/main" id="{CD05EF24-834A-44DD-8C8A-80C58AA3B4CD}"/>
            </a:ext>
          </a:extLst>
        </xdr:cNvPr>
        <xdr:cNvSpPr txBox="1"/>
      </xdr:nvSpPr>
      <xdr:spPr>
        <a:xfrm>
          <a:off x="9258300" y="1077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47149</xdr:rowOff>
    </xdr:from>
    <xdr:to>
      <xdr:col>55</xdr:col>
      <xdr:colOff>88900</xdr:colOff>
      <xdr:row>64</xdr:row>
      <xdr:rowOff>47149</xdr:rowOff>
    </xdr:to>
    <xdr:cxnSp macro="">
      <xdr:nvCxnSpPr>
        <xdr:cNvPr id="236" name="直線コネクタ 235">
          <a:extLst>
            <a:ext uri="{FF2B5EF4-FFF2-40B4-BE49-F238E27FC236}">
              <a16:creationId xmlns:a16="http://schemas.microsoft.com/office/drawing/2014/main" id="{6B4D00C6-EE94-4D44-AC7B-DB905E7FFAEB}"/>
            </a:ext>
          </a:extLst>
        </xdr:cNvPr>
        <xdr:cNvCxnSpPr/>
      </xdr:nvCxnSpPr>
      <xdr:spPr>
        <a:xfrm>
          <a:off x="9154160" y="107761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112412</xdr:rowOff>
    </xdr:from>
    <xdr:ext cx="469744" cy="259045"/>
    <xdr:sp macro="" textlink="">
      <xdr:nvSpPr>
        <xdr:cNvPr id="237" name="【体育館・プール】&#10;一人当たり面積最大値テキスト">
          <a:extLst>
            <a:ext uri="{FF2B5EF4-FFF2-40B4-BE49-F238E27FC236}">
              <a16:creationId xmlns:a16="http://schemas.microsoft.com/office/drawing/2014/main" id="{8DD327AB-3269-4F4D-9BC0-E63910F75F2B}"/>
            </a:ext>
          </a:extLst>
        </xdr:cNvPr>
        <xdr:cNvSpPr txBox="1"/>
      </xdr:nvSpPr>
      <xdr:spPr>
        <a:xfrm>
          <a:off x="9258300" y="9164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165735</xdr:rowOff>
    </xdr:from>
    <xdr:to>
      <xdr:col>55</xdr:col>
      <xdr:colOff>88900</xdr:colOff>
      <xdr:row>55</xdr:row>
      <xdr:rowOff>165735</xdr:rowOff>
    </xdr:to>
    <xdr:cxnSp macro="">
      <xdr:nvCxnSpPr>
        <xdr:cNvPr id="238" name="直線コネクタ 237">
          <a:extLst>
            <a:ext uri="{FF2B5EF4-FFF2-40B4-BE49-F238E27FC236}">
              <a16:creationId xmlns:a16="http://schemas.microsoft.com/office/drawing/2014/main" id="{DDF7935F-6688-41F4-9B3A-ACF66370417A}"/>
            </a:ext>
          </a:extLst>
        </xdr:cNvPr>
        <xdr:cNvCxnSpPr/>
      </xdr:nvCxnSpPr>
      <xdr:spPr>
        <a:xfrm>
          <a:off x="9154160" y="93859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10653</xdr:rowOff>
    </xdr:from>
    <xdr:ext cx="469744" cy="259045"/>
    <xdr:sp macro="" textlink="">
      <xdr:nvSpPr>
        <xdr:cNvPr id="239" name="【体育館・プール】&#10;一人当たり面積平均値テキスト">
          <a:extLst>
            <a:ext uri="{FF2B5EF4-FFF2-40B4-BE49-F238E27FC236}">
              <a16:creationId xmlns:a16="http://schemas.microsoft.com/office/drawing/2014/main" id="{FE83861A-2D1F-4172-AD68-2CC59BB35DCC}"/>
            </a:ext>
          </a:extLst>
        </xdr:cNvPr>
        <xdr:cNvSpPr txBox="1"/>
      </xdr:nvSpPr>
      <xdr:spPr>
        <a:xfrm>
          <a:off x="9258300" y="100690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159226</xdr:rowOff>
    </xdr:from>
    <xdr:to>
      <xdr:col>55</xdr:col>
      <xdr:colOff>50800</xdr:colOff>
      <xdr:row>61</xdr:row>
      <xdr:rowOff>89376</xdr:rowOff>
    </xdr:to>
    <xdr:sp macro="" textlink="">
      <xdr:nvSpPr>
        <xdr:cNvPr id="240" name="フローチャート: 判断 239">
          <a:extLst>
            <a:ext uri="{FF2B5EF4-FFF2-40B4-BE49-F238E27FC236}">
              <a16:creationId xmlns:a16="http://schemas.microsoft.com/office/drawing/2014/main" id="{2FEA6ABA-3FCD-4277-8488-9B38056382FB}"/>
            </a:ext>
          </a:extLst>
        </xdr:cNvPr>
        <xdr:cNvSpPr/>
      </xdr:nvSpPr>
      <xdr:spPr>
        <a:xfrm>
          <a:off x="9192260" y="102176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83503</xdr:rowOff>
    </xdr:from>
    <xdr:to>
      <xdr:col>50</xdr:col>
      <xdr:colOff>165100</xdr:colOff>
      <xdr:row>62</xdr:row>
      <xdr:rowOff>13653</xdr:rowOff>
    </xdr:to>
    <xdr:sp macro="" textlink="">
      <xdr:nvSpPr>
        <xdr:cNvPr id="241" name="フローチャート: 判断 240">
          <a:extLst>
            <a:ext uri="{FF2B5EF4-FFF2-40B4-BE49-F238E27FC236}">
              <a16:creationId xmlns:a16="http://schemas.microsoft.com/office/drawing/2014/main" id="{F046C5BC-5392-401C-A874-F969372C6DDE}"/>
            </a:ext>
          </a:extLst>
        </xdr:cNvPr>
        <xdr:cNvSpPr/>
      </xdr:nvSpPr>
      <xdr:spPr>
        <a:xfrm>
          <a:off x="8445500" y="103095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129222</xdr:rowOff>
    </xdr:from>
    <xdr:to>
      <xdr:col>46</xdr:col>
      <xdr:colOff>38100</xdr:colOff>
      <xdr:row>62</xdr:row>
      <xdr:rowOff>59372</xdr:rowOff>
    </xdr:to>
    <xdr:sp macro="" textlink="">
      <xdr:nvSpPr>
        <xdr:cNvPr id="242" name="フローチャート: 判断 241">
          <a:extLst>
            <a:ext uri="{FF2B5EF4-FFF2-40B4-BE49-F238E27FC236}">
              <a16:creationId xmlns:a16="http://schemas.microsoft.com/office/drawing/2014/main" id="{B6689D57-5447-4C21-8D6D-8E64E0E80B04}"/>
            </a:ext>
          </a:extLst>
        </xdr:cNvPr>
        <xdr:cNvSpPr/>
      </xdr:nvSpPr>
      <xdr:spPr>
        <a:xfrm>
          <a:off x="7670800" y="103552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152082</xdr:rowOff>
    </xdr:from>
    <xdr:to>
      <xdr:col>41</xdr:col>
      <xdr:colOff>101600</xdr:colOff>
      <xdr:row>62</xdr:row>
      <xdr:rowOff>82232</xdr:rowOff>
    </xdr:to>
    <xdr:sp macro="" textlink="">
      <xdr:nvSpPr>
        <xdr:cNvPr id="243" name="フローチャート: 判断 242">
          <a:extLst>
            <a:ext uri="{FF2B5EF4-FFF2-40B4-BE49-F238E27FC236}">
              <a16:creationId xmlns:a16="http://schemas.microsoft.com/office/drawing/2014/main" id="{32F0AAEE-6C63-49C6-8AE3-F9747478BA6A}"/>
            </a:ext>
          </a:extLst>
        </xdr:cNvPr>
        <xdr:cNvSpPr/>
      </xdr:nvSpPr>
      <xdr:spPr>
        <a:xfrm>
          <a:off x="6873240" y="103781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160655</xdr:rowOff>
    </xdr:from>
    <xdr:to>
      <xdr:col>36</xdr:col>
      <xdr:colOff>165100</xdr:colOff>
      <xdr:row>62</xdr:row>
      <xdr:rowOff>90805</xdr:rowOff>
    </xdr:to>
    <xdr:sp macro="" textlink="">
      <xdr:nvSpPr>
        <xdr:cNvPr id="244" name="フローチャート: 判断 243">
          <a:extLst>
            <a:ext uri="{FF2B5EF4-FFF2-40B4-BE49-F238E27FC236}">
              <a16:creationId xmlns:a16="http://schemas.microsoft.com/office/drawing/2014/main" id="{0A94B58A-2E9B-4E61-BEEA-9D750187D3B0}"/>
            </a:ext>
          </a:extLst>
        </xdr:cNvPr>
        <xdr:cNvSpPr/>
      </xdr:nvSpPr>
      <xdr:spPr>
        <a:xfrm>
          <a:off x="6098540" y="103866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25E9432C-82E3-4DBA-866E-D75C67F6F064}"/>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36B68A72-DAA5-46BC-B534-E141E0E86482}"/>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E5D629A-6847-44AC-8FEE-2165560A7CCD}"/>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AE609F64-F596-4934-A0F7-B61CF2E73748}"/>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6BC91937-672E-4A05-A0B2-4BAA8F4DE8AC}"/>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157797</xdr:rowOff>
    </xdr:from>
    <xdr:to>
      <xdr:col>55</xdr:col>
      <xdr:colOff>50800</xdr:colOff>
      <xdr:row>63</xdr:row>
      <xdr:rowOff>87947</xdr:rowOff>
    </xdr:to>
    <xdr:sp macro="" textlink="">
      <xdr:nvSpPr>
        <xdr:cNvPr id="250" name="楕円 249">
          <a:extLst>
            <a:ext uri="{FF2B5EF4-FFF2-40B4-BE49-F238E27FC236}">
              <a16:creationId xmlns:a16="http://schemas.microsoft.com/office/drawing/2014/main" id="{7E356A2C-CEAD-4FAF-8093-10EDCAEDCE0B}"/>
            </a:ext>
          </a:extLst>
        </xdr:cNvPr>
        <xdr:cNvSpPr/>
      </xdr:nvSpPr>
      <xdr:spPr>
        <a:xfrm>
          <a:off x="9192260" y="105514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136224</xdr:rowOff>
    </xdr:from>
    <xdr:ext cx="469744" cy="259045"/>
    <xdr:sp macro="" textlink="">
      <xdr:nvSpPr>
        <xdr:cNvPr id="251" name="【体育館・プール】&#10;一人当たり面積該当値テキスト">
          <a:extLst>
            <a:ext uri="{FF2B5EF4-FFF2-40B4-BE49-F238E27FC236}">
              <a16:creationId xmlns:a16="http://schemas.microsoft.com/office/drawing/2014/main" id="{548CE962-4072-49FD-8631-D9A163336387}"/>
            </a:ext>
          </a:extLst>
        </xdr:cNvPr>
        <xdr:cNvSpPr txBox="1"/>
      </xdr:nvSpPr>
      <xdr:spPr>
        <a:xfrm>
          <a:off x="9258300" y="1052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163513</xdr:rowOff>
    </xdr:from>
    <xdr:to>
      <xdr:col>50</xdr:col>
      <xdr:colOff>165100</xdr:colOff>
      <xdr:row>63</xdr:row>
      <xdr:rowOff>93663</xdr:rowOff>
    </xdr:to>
    <xdr:sp macro="" textlink="">
      <xdr:nvSpPr>
        <xdr:cNvPr id="252" name="楕円 251">
          <a:extLst>
            <a:ext uri="{FF2B5EF4-FFF2-40B4-BE49-F238E27FC236}">
              <a16:creationId xmlns:a16="http://schemas.microsoft.com/office/drawing/2014/main" id="{7D53AF5B-02F5-433A-8553-DDC3785A485A}"/>
            </a:ext>
          </a:extLst>
        </xdr:cNvPr>
        <xdr:cNvSpPr/>
      </xdr:nvSpPr>
      <xdr:spPr>
        <a:xfrm>
          <a:off x="8445500" y="105571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37147</xdr:rowOff>
    </xdr:from>
    <xdr:to>
      <xdr:col>55</xdr:col>
      <xdr:colOff>0</xdr:colOff>
      <xdr:row>63</xdr:row>
      <xdr:rowOff>42863</xdr:rowOff>
    </xdr:to>
    <xdr:cxnSp macro="">
      <xdr:nvCxnSpPr>
        <xdr:cNvPr id="253" name="直線コネクタ 252">
          <a:extLst>
            <a:ext uri="{FF2B5EF4-FFF2-40B4-BE49-F238E27FC236}">
              <a16:creationId xmlns:a16="http://schemas.microsoft.com/office/drawing/2014/main" id="{C2689D02-FE5F-42EA-B2C2-86B00322D1E8}"/>
            </a:ext>
          </a:extLst>
        </xdr:cNvPr>
        <xdr:cNvCxnSpPr/>
      </xdr:nvCxnSpPr>
      <xdr:spPr>
        <a:xfrm flipV="1">
          <a:off x="8496300" y="10598467"/>
          <a:ext cx="7239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167799</xdr:rowOff>
    </xdr:from>
    <xdr:to>
      <xdr:col>46</xdr:col>
      <xdr:colOff>38100</xdr:colOff>
      <xdr:row>63</xdr:row>
      <xdr:rowOff>97949</xdr:rowOff>
    </xdr:to>
    <xdr:sp macro="" textlink="">
      <xdr:nvSpPr>
        <xdr:cNvPr id="254" name="楕円 253">
          <a:extLst>
            <a:ext uri="{FF2B5EF4-FFF2-40B4-BE49-F238E27FC236}">
              <a16:creationId xmlns:a16="http://schemas.microsoft.com/office/drawing/2014/main" id="{BB79F127-77D6-48F0-BFBF-D9C125CFB5F2}"/>
            </a:ext>
          </a:extLst>
        </xdr:cNvPr>
        <xdr:cNvSpPr/>
      </xdr:nvSpPr>
      <xdr:spPr>
        <a:xfrm>
          <a:off x="7670800" y="105614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42863</xdr:rowOff>
    </xdr:from>
    <xdr:to>
      <xdr:col>50</xdr:col>
      <xdr:colOff>114300</xdr:colOff>
      <xdr:row>63</xdr:row>
      <xdr:rowOff>47149</xdr:rowOff>
    </xdr:to>
    <xdr:cxnSp macro="">
      <xdr:nvCxnSpPr>
        <xdr:cNvPr id="255" name="直線コネクタ 254">
          <a:extLst>
            <a:ext uri="{FF2B5EF4-FFF2-40B4-BE49-F238E27FC236}">
              <a16:creationId xmlns:a16="http://schemas.microsoft.com/office/drawing/2014/main" id="{EACE3219-24F7-413F-8B35-72CF07EEECD5}"/>
            </a:ext>
          </a:extLst>
        </xdr:cNvPr>
        <xdr:cNvCxnSpPr/>
      </xdr:nvCxnSpPr>
      <xdr:spPr>
        <a:xfrm flipV="1">
          <a:off x="7713980" y="10604183"/>
          <a:ext cx="782320" cy="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170656</xdr:rowOff>
    </xdr:from>
    <xdr:to>
      <xdr:col>41</xdr:col>
      <xdr:colOff>101600</xdr:colOff>
      <xdr:row>63</xdr:row>
      <xdr:rowOff>100806</xdr:rowOff>
    </xdr:to>
    <xdr:sp macro="" textlink="">
      <xdr:nvSpPr>
        <xdr:cNvPr id="256" name="楕円 255">
          <a:extLst>
            <a:ext uri="{FF2B5EF4-FFF2-40B4-BE49-F238E27FC236}">
              <a16:creationId xmlns:a16="http://schemas.microsoft.com/office/drawing/2014/main" id="{8CA9E2B3-9048-45A0-8E51-164F1C78D444}"/>
            </a:ext>
          </a:extLst>
        </xdr:cNvPr>
        <xdr:cNvSpPr/>
      </xdr:nvSpPr>
      <xdr:spPr>
        <a:xfrm>
          <a:off x="6873240" y="105643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47149</xdr:rowOff>
    </xdr:from>
    <xdr:to>
      <xdr:col>45</xdr:col>
      <xdr:colOff>177800</xdr:colOff>
      <xdr:row>63</xdr:row>
      <xdr:rowOff>50006</xdr:rowOff>
    </xdr:to>
    <xdr:cxnSp macro="">
      <xdr:nvCxnSpPr>
        <xdr:cNvPr id="257" name="直線コネクタ 256">
          <a:extLst>
            <a:ext uri="{FF2B5EF4-FFF2-40B4-BE49-F238E27FC236}">
              <a16:creationId xmlns:a16="http://schemas.microsoft.com/office/drawing/2014/main" id="{59CDAAE6-D265-4873-B656-A606F5B5676C}"/>
            </a:ext>
          </a:extLst>
        </xdr:cNvPr>
        <xdr:cNvCxnSpPr/>
      </xdr:nvCxnSpPr>
      <xdr:spPr>
        <a:xfrm flipV="1">
          <a:off x="6924040" y="10608469"/>
          <a:ext cx="78994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635</xdr:rowOff>
    </xdr:from>
    <xdr:to>
      <xdr:col>36</xdr:col>
      <xdr:colOff>165100</xdr:colOff>
      <xdr:row>63</xdr:row>
      <xdr:rowOff>102235</xdr:rowOff>
    </xdr:to>
    <xdr:sp macro="" textlink="">
      <xdr:nvSpPr>
        <xdr:cNvPr id="258" name="楕円 257">
          <a:extLst>
            <a:ext uri="{FF2B5EF4-FFF2-40B4-BE49-F238E27FC236}">
              <a16:creationId xmlns:a16="http://schemas.microsoft.com/office/drawing/2014/main" id="{5A8D78C6-9D3D-4F54-8F3C-F50CBA3E9FE3}"/>
            </a:ext>
          </a:extLst>
        </xdr:cNvPr>
        <xdr:cNvSpPr/>
      </xdr:nvSpPr>
      <xdr:spPr>
        <a:xfrm>
          <a:off x="609854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50006</xdr:rowOff>
    </xdr:from>
    <xdr:to>
      <xdr:col>41</xdr:col>
      <xdr:colOff>50800</xdr:colOff>
      <xdr:row>63</xdr:row>
      <xdr:rowOff>51435</xdr:rowOff>
    </xdr:to>
    <xdr:cxnSp macro="">
      <xdr:nvCxnSpPr>
        <xdr:cNvPr id="259" name="直線コネクタ 258">
          <a:extLst>
            <a:ext uri="{FF2B5EF4-FFF2-40B4-BE49-F238E27FC236}">
              <a16:creationId xmlns:a16="http://schemas.microsoft.com/office/drawing/2014/main" id="{1764F28F-85EB-4E84-B5A8-FEB0727848BD}"/>
            </a:ext>
          </a:extLst>
        </xdr:cNvPr>
        <xdr:cNvCxnSpPr/>
      </xdr:nvCxnSpPr>
      <xdr:spPr>
        <a:xfrm flipV="1">
          <a:off x="6149340" y="10611326"/>
          <a:ext cx="7747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30180</xdr:rowOff>
    </xdr:from>
    <xdr:ext cx="469744" cy="259045"/>
    <xdr:sp macro="" textlink="">
      <xdr:nvSpPr>
        <xdr:cNvPr id="260" name="n_1aveValue【体育館・プール】&#10;一人当たり面積">
          <a:extLst>
            <a:ext uri="{FF2B5EF4-FFF2-40B4-BE49-F238E27FC236}">
              <a16:creationId xmlns:a16="http://schemas.microsoft.com/office/drawing/2014/main" id="{D80B6839-9588-4E84-B266-6232FBA02C79}"/>
            </a:ext>
          </a:extLst>
        </xdr:cNvPr>
        <xdr:cNvSpPr txBox="1"/>
      </xdr:nvSpPr>
      <xdr:spPr>
        <a:xfrm>
          <a:off x="8271587" y="1008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75899</xdr:rowOff>
    </xdr:from>
    <xdr:ext cx="469744" cy="259045"/>
    <xdr:sp macro="" textlink="">
      <xdr:nvSpPr>
        <xdr:cNvPr id="261" name="n_2aveValue【体育館・プール】&#10;一人当たり面積">
          <a:extLst>
            <a:ext uri="{FF2B5EF4-FFF2-40B4-BE49-F238E27FC236}">
              <a16:creationId xmlns:a16="http://schemas.microsoft.com/office/drawing/2014/main" id="{AC192FFA-B725-49D4-A154-6ADFAD4CE0C8}"/>
            </a:ext>
          </a:extLst>
        </xdr:cNvPr>
        <xdr:cNvSpPr txBox="1"/>
      </xdr:nvSpPr>
      <xdr:spPr>
        <a:xfrm>
          <a:off x="7509587" y="1013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98759</xdr:rowOff>
    </xdr:from>
    <xdr:ext cx="469744" cy="259045"/>
    <xdr:sp macro="" textlink="">
      <xdr:nvSpPr>
        <xdr:cNvPr id="262" name="n_3aveValue【体育館・プール】&#10;一人当たり面積">
          <a:extLst>
            <a:ext uri="{FF2B5EF4-FFF2-40B4-BE49-F238E27FC236}">
              <a16:creationId xmlns:a16="http://schemas.microsoft.com/office/drawing/2014/main" id="{B55D2FCC-4C19-4F8C-9ED6-B35D113B1F5F}"/>
            </a:ext>
          </a:extLst>
        </xdr:cNvPr>
        <xdr:cNvSpPr txBox="1"/>
      </xdr:nvSpPr>
      <xdr:spPr>
        <a:xfrm>
          <a:off x="6712027" y="1015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107332</xdr:rowOff>
    </xdr:from>
    <xdr:ext cx="469744" cy="259045"/>
    <xdr:sp macro="" textlink="">
      <xdr:nvSpPr>
        <xdr:cNvPr id="263" name="n_4aveValue【体育館・プール】&#10;一人当たり面積">
          <a:extLst>
            <a:ext uri="{FF2B5EF4-FFF2-40B4-BE49-F238E27FC236}">
              <a16:creationId xmlns:a16="http://schemas.microsoft.com/office/drawing/2014/main" id="{C03D0780-118A-425C-BD75-C475D1475897}"/>
            </a:ext>
          </a:extLst>
        </xdr:cNvPr>
        <xdr:cNvSpPr txBox="1"/>
      </xdr:nvSpPr>
      <xdr:spPr>
        <a:xfrm>
          <a:off x="5937327" y="1016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84790</xdr:rowOff>
    </xdr:from>
    <xdr:ext cx="469744" cy="259045"/>
    <xdr:sp macro="" textlink="">
      <xdr:nvSpPr>
        <xdr:cNvPr id="264" name="n_1mainValue【体育館・プール】&#10;一人当たり面積">
          <a:extLst>
            <a:ext uri="{FF2B5EF4-FFF2-40B4-BE49-F238E27FC236}">
              <a16:creationId xmlns:a16="http://schemas.microsoft.com/office/drawing/2014/main" id="{49580C01-00FC-45E1-B992-A74752DC43E4}"/>
            </a:ext>
          </a:extLst>
        </xdr:cNvPr>
        <xdr:cNvSpPr txBox="1"/>
      </xdr:nvSpPr>
      <xdr:spPr>
        <a:xfrm>
          <a:off x="8271587" y="10646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89076</xdr:rowOff>
    </xdr:from>
    <xdr:ext cx="469744" cy="259045"/>
    <xdr:sp macro="" textlink="">
      <xdr:nvSpPr>
        <xdr:cNvPr id="265" name="n_2mainValue【体育館・プール】&#10;一人当たり面積">
          <a:extLst>
            <a:ext uri="{FF2B5EF4-FFF2-40B4-BE49-F238E27FC236}">
              <a16:creationId xmlns:a16="http://schemas.microsoft.com/office/drawing/2014/main" id="{833DDE1D-B343-4704-B1A8-168073505B0E}"/>
            </a:ext>
          </a:extLst>
        </xdr:cNvPr>
        <xdr:cNvSpPr txBox="1"/>
      </xdr:nvSpPr>
      <xdr:spPr>
        <a:xfrm>
          <a:off x="7509587" y="1065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91933</xdr:rowOff>
    </xdr:from>
    <xdr:ext cx="469744" cy="259045"/>
    <xdr:sp macro="" textlink="">
      <xdr:nvSpPr>
        <xdr:cNvPr id="266" name="n_3mainValue【体育館・プール】&#10;一人当たり面積">
          <a:extLst>
            <a:ext uri="{FF2B5EF4-FFF2-40B4-BE49-F238E27FC236}">
              <a16:creationId xmlns:a16="http://schemas.microsoft.com/office/drawing/2014/main" id="{7EC88E20-3FED-4157-B06D-9232FBF15C46}"/>
            </a:ext>
          </a:extLst>
        </xdr:cNvPr>
        <xdr:cNvSpPr txBox="1"/>
      </xdr:nvSpPr>
      <xdr:spPr>
        <a:xfrm>
          <a:off x="6712027" y="106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93362</xdr:rowOff>
    </xdr:from>
    <xdr:ext cx="469744" cy="259045"/>
    <xdr:sp macro="" textlink="">
      <xdr:nvSpPr>
        <xdr:cNvPr id="267" name="n_4mainValue【体育館・プール】&#10;一人当たり面積">
          <a:extLst>
            <a:ext uri="{FF2B5EF4-FFF2-40B4-BE49-F238E27FC236}">
              <a16:creationId xmlns:a16="http://schemas.microsoft.com/office/drawing/2014/main" id="{79CBCD08-9082-490A-A69A-AC70F90F1A80}"/>
            </a:ext>
          </a:extLst>
        </xdr:cNvPr>
        <xdr:cNvSpPr txBox="1"/>
      </xdr:nvSpPr>
      <xdr:spPr>
        <a:xfrm>
          <a:off x="5937327" y="1065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4E170ED5-5B3E-40C6-BDD4-45E6198EF39B}"/>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9E90399D-B4A1-451F-A6B2-C03BF7440BD6}"/>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3CD3DC38-3507-4F85-A080-356BD11588CB}"/>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1C125E49-A190-4976-826D-E3500502EEEB}"/>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C123114B-17FD-4802-880A-8D0772FCE425}"/>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4354C7E7-B903-458C-BBB4-77AC1D0C9B17}"/>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562B6A90-02F1-4F5C-A757-AD905B7BCBCA}"/>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C37DDD70-1DC3-40A8-AA67-ECEC91D051E5}"/>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F23681BB-A2ED-4122-9A25-15BAF3998612}"/>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C8076478-5A81-4715-89CA-932B557671C9}"/>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7887D045-F467-4BC3-AF42-5A10C2C7BCAF}"/>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9" name="直線コネクタ 278">
          <a:extLst>
            <a:ext uri="{FF2B5EF4-FFF2-40B4-BE49-F238E27FC236}">
              <a16:creationId xmlns:a16="http://schemas.microsoft.com/office/drawing/2014/main" id="{5CDC9286-4032-4104-AB8D-685AF9B46680}"/>
            </a:ext>
          </a:extLst>
        </xdr:cNvPr>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80" name="テキスト ボックス 279">
          <a:extLst>
            <a:ext uri="{FF2B5EF4-FFF2-40B4-BE49-F238E27FC236}">
              <a16:creationId xmlns:a16="http://schemas.microsoft.com/office/drawing/2014/main" id="{3672BEFB-FF42-47B9-B170-B242E7208BE4}"/>
            </a:ext>
          </a:extLst>
        </xdr:cNvPr>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1" name="直線コネクタ 280">
          <a:extLst>
            <a:ext uri="{FF2B5EF4-FFF2-40B4-BE49-F238E27FC236}">
              <a16:creationId xmlns:a16="http://schemas.microsoft.com/office/drawing/2014/main" id="{05FE0FCA-DBFC-45DC-9E6D-7637D7C9C548}"/>
            </a:ext>
          </a:extLst>
        </xdr:cNvPr>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2" name="テキスト ボックス 281">
          <a:extLst>
            <a:ext uri="{FF2B5EF4-FFF2-40B4-BE49-F238E27FC236}">
              <a16:creationId xmlns:a16="http://schemas.microsoft.com/office/drawing/2014/main" id="{21ED6EBE-AC79-40EB-818A-86DF9DE006F9}"/>
            </a:ext>
          </a:extLst>
        </xdr:cNvPr>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3" name="直線コネクタ 282">
          <a:extLst>
            <a:ext uri="{FF2B5EF4-FFF2-40B4-BE49-F238E27FC236}">
              <a16:creationId xmlns:a16="http://schemas.microsoft.com/office/drawing/2014/main" id="{75A0A8E0-6C4E-4E5F-9372-7F8BF3738C8B}"/>
            </a:ext>
          </a:extLst>
        </xdr:cNvPr>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4" name="テキスト ボックス 283">
          <a:extLst>
            <a:ext uri="{FF2B5EF4-FFF2-40B4-BE49-F238E27FC236}">
              <a16:creationId xmlns:a16="http://schemas.microsoft.com/office/drawing/2014/main" id="{04ED4CD3-A323-4A7C-AFEC-D8011F5AE126}"/>
            </a:ext>
          </a:extLst>
        </xdr:cNvPr>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5" name="直線コネクタ 284">
          <a:extLst>
            <a:ext uri="{FF2B5EF4-FFF2-40B4-BE49-F238E27FC236}">
              <a16:creationId xmlns:a16="http://schemas.microsoft.com/office/drawing/2014/main" id="{6116AC4D-5CD1-4B01-B801-AE064A82EBF5}"/>
            </a:ext>
          </a:extLst>
        </xdr:cNvPr>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6" name="テキスト ボックス 285">
          <a:extLst>
            <a:ext uri="{FF2B5EF4-FFF2-40B4-BE49-F238E27FC236}">
              <a16:creationId xmlns:a16="http://schemas.microsoft.com/office/drawing/2014/main" id="{6B381CCA-9B63-489D-B220-DFE9DDD36349}"/>
            </a:ext>
          </a:extLst>
        </xdr:cNvPr>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932C24F2-031F-48BA-A2CA-A6A510FAE271}"/>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a:extLst>
            <a:ext uri="{FF2B5EF4-FFF2-40B4-BE49-F238E27FC236}">
              <a16:creationId xmlns:a16="http://schemas.microsoft.com/office/drawing/2014/main" id="{17171D4E-DC05-4BF9-A374-94F0FF197B34}"/>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E31FFF28-C7C2-4CEC-A870-8CDAE13DBDA7}"/>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97537</xdr:rowOff>
    </xdr:from>
    <xdr:to>
      <xdr:col>24</xdr:col>
      <xdr:colOff>62865</xdr:colOff>
      <xdr:row>85</xdr:row>
      <xdr:rowOff>88392</xdr:rowOff>
    </xdr:to>
    <xdr:cxnSp macro="">
      <xdr:nvCxnSpPr>
        <xdr:cNvPr id="290" name="直線コネクタ 289">
          <a:extLst>
            <a:ext uri="{FF2B5EF4-FFF2-40B4-BE49-F238E27FC236}">
              <a16:creationId xmlns:a16="http://schemas.microsoft.com/office/drawing/2014/main" id="{122BADDA-4FFC-47BA-A7C1-794469B4B3BF}"/>
            </a:ext>
          </a:extLst>
        </xdr:cNvPr>
        <xdr:cNvCxnSpPr/>
      </xdr:nvCxnSpPr>
      <xdr:spPr>
        <a:xfrm flipV="1">
          <a:off x="4086225" y="13005817"/>
          <a:ext cx="0" cy="1331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92219</xdr:rowOff>
    </xdr:from>
    <xdr:ext cx="405111" cy="259045"/>
    <xdr:sp macro="" textlink="">
      <xdr:nvSpPr>
        <xdr:cNvPr id="291" name="【福祉施設】&#10;有形固定資産減価償却率最小値テキスト">
          <a:extLst>
            <a:ext uri="{FF2B5EF4-FFF2-40B4-BE49-F238E27FC236}">
              <a16:creationId xmlns:a16="http://schemas.microsoft.com/office/drawing/2014/main" id="{53EE80A5-32BF-4843-AF8C-A1B50D283B5D}"/>
            </a:ext>
          </a:extLst>
        </xdr:cNvPr>
        <xdr:cNvSpPr txBox="1"/>
      </xdr:nvSpPr>
      <xdr:spPr>
        <a:xfrm>
          <a:off x="4124960" y="14341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88392</xdr:rowOff>
    </xdr:from>
    <xdr:to>
      <xdr:col>24</xdr:col>
      <xdr:colOff>152400</xdr:colOff>
      <xdr:row>85</xdr:row>
      <xdr:rowOff>88392</xdr:rowOff>
    </xdr:to>
    <xdr:cxnSp macro="">
      <xdr:nvCxnSpPr>
        <xdr:cNvPr id="292" name="直線コネクタ 291">
          <a:extLst>
            <a:ext uri="{FF2B5EF4-FFF2-40B4-BE49-F238E27FC236}">
              <a16:creationId xmlns:a16="http://schemas.microsoft.com/office/drawing/2014/main" id="{F2A0764A-AB78-48EB-B476-188A20A00508}"/>
            </a:ext>
          </a:extLst>
        </xdr:cNvPr>
        <xdr:cNvCxnSpPr/>
      </xdr:nvCxnSpPr>
      <xdr:spPr>
        <a:xfrm>
          <a:off x="4020820" y="143377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44214</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032E31C3-3D06-4FE9-89F9-7E0736C12B61}"/>
            </a:ext>
          </a:extLst>
        </xdr:cNvPr>
        <xdr:cNvSpPr txBox="1"/>
      </xdr:nvSpPr>
      <xdr:spPr>
        <a:xfrm>
          <a:off x="4124960" y="12784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97537</xdr:rowOff>
    </xdr:from>
    <xdr:to>
      <xdr:col>24</xdr:col>
      <xdr:colOff>152400</xdr:colOff>
      <xdr:row>77</xdr:row>
      <xdr:rowOff>97537</xdr:rowOff>
    </xdr:to>
    <xdr:cxnSp macro="">
      <xdr:nvCxnSpPr>
        <xdr:cNvPr id="294" name="直線コネクタ 293">
          <a:extLst>
            <a:ext uri="{FF2B5EF4-FFF2-40B4-BE49-F238E27FC236}">
              <a16:creationId xmlns:a16="http://schemas.microsoft.com/office/drawing/2014/main" id="{A4584C00-6B68-4EE2-B552-F8B299DA583A}"/>
            </a:ext>
          </a:extLst>
        </xdr:cNvPr>
        <xdr:cNvCxnSpPr/>
      </xdr:nvCxnSpPr>
      <xdr:spPr>
        <a:xfrm>
          <a:off x="4020820" y="130058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37609</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7476CEAF-79BD-4160-ABDE-873D21548C47}"/>
            </a:ext>
          </a:extLst>
        </xdr:cNvPr>
        <xdr:cNvSpPr txBox="1"/>
      </xdr:nvSpPr>
      <xdr:spPr>
        <a:xfrm>
          <a:off x="4124960" y="1328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xdr:rowOff>
    </xdr:from>
    <xdr:to>
      <xdr:col>24</xdr:col>
      <xdr:colOff>114300</xdr:colOff>
      <xdr:row>80</xdr:row>
      <xdr:rowOff>116332</xdr:rowOff>
    </xdr:to>
    <xdr:sp macro="" textlink="">
      <xdr:nvSpPr>
        <xdr:cNvPr id="296" name="フローチャート: 判断 295">
          <a:extLst>
            <a:ext uri="{FF2B5EF4-FFF2-40B4-BE49-F238E27FC236}">
              <a16:creationId xmlns:a16="http://schemas.microsoft.com/office/drawing/2014/main" id="{D1E74E2B-0690-46B3-A2CB-D2AD83F11BCD}"/>
            </a:ext>
          </a:extLst>
        </xdr:cNvPr>
        <xdr:cNvSpPr/>
      </xdr:nvSpPr>
      <xdr:spPr>
        <a:xfrm>
          <a:off x="4036060" y="1342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33020</xdr:rowOff>
    </xdr:from>
    <xdr:to>
      <xdr:col>20</xdr:col>
      <xdr:colOff>38100</xdr:colOff>
      <xdr:row>80</xdr:row>
      <xdr:rowOff>134620</xdr:rowOff>
    </xdr:to>
    <xdr:sp macro="" textlink="">
      <xdr:nvSpPr>
        <xdr:cNvPr id="297" name="フローチャート: 判断 296">
          <a:extLst>
            <a:ext uri="{FF2B5EF4-FFF2-40B4-BE49-F238E27FC236}">
              <a16:creationId xmlns:a16="http://schemas.microsoft.com/office/drawing/2014/main" id="{166A36D9-B038-40E8-8B52-5F9696F80402}"/>
            </a:ext>
          </a:extLst>
        </xdr:cNvPr>
        <xdr:cNvSpPr/>
      </xdr:nvSpPr>
      <xdr:spPr>
        <a:xfrm>
          <a:off x="3312160" y="134442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67311</xdr:rowOff>
    </xdr:from>
    <xdr:to>
      <xdr:col>15</xdr:col>
      <xdr:colOff>101600</xdr:colOff>
      <xdr:row>80</xdr:row>
      <xdr:rowOff>168911</xdr:rowOff>
    </xdr:to>
    <xdr:sp macro="" textlink="">
      <xdr:nvSpPr>
        <xdr:cNvPr id="298" name="フローチャート: 判断 297">
          <a:extLst>
            <a:ext uri="{FF2B5EF4-FFF2-40B4-BE49-F238E27FC236}">
              <a16:creationId xmlns:a16="http://schemas.microsoft.com/office/drawing/2014/main" id="{0F86E76A-B411-48C2-BB99-65145E56FFA8}"/>
            </a:ext>
          </a:extLst>
        </xdr:cNvPr>
        <xdr:cNvSpPr/>
      </xdr:nvSpPr>
      <xdr:spPr>
        <a:xfrm>
          <a:off x="2514600" y="1347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3302</xdr:rowOff>
    </xdr:from>
    <xdr:to>
      <xdr:col>10</xdr:col>
      <xdr:colOff>165100</xdr:colOff>
      <xdr:row>80</xdr:row>
      <xdr:rowOff>104902</xdr:rowOff>
    </xdr:to>
    <xdr:sp macro="" textlink="">
      <xdr:nvSpPr>
        <xdr:cNvPr id="299" name="フローチャート: 判断 298">
          <a:extLst>
            <a:ext uri="{FF2B5EF4-FFF2-40B4-BE49-F238E27FC236}">
              <a16:creationId xmlns:a16="http://schemas.microsoft.com/office/drawing/2014/main" id="{9ACA67C4-FD65-4E1F-8011-6AC30157E085}"/>
            </a:ext>
          </a:extLst>
        </xdr:cNvPr>
        <xdr:cNvSpPr/>
      </xdr:nvSpPr>
      <xdr:spPr>
        <a:xfrm>
          <a:off x="1739900" y="1341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138176</xdr:rowOff>
    </xdr:from>
    <xdr:to>
      <xdr:col>6</xdr:col>
      <xdr:colOff>38100</xdr:colOff>
      <xdr:row>80</xdr:row>
      <xdr:rowOff>68326</xdr:rowOff>
    </xdr:to>
    <xdr:sp macro="" textlink="">
      <xdr:nvSpPr>
        <xdr:cNvPr id="300" name="フローチャート: 判断 299">
          <a:extLst>
            <a:ext uri="{FF2B5EF4-FFF2-40B4-BE49-F238E27FC236}">
              <a16:creationId xmlns:a16="http://schemas.microsoft.com/office/drawing/2014/main" id="{5FF20054-3883-4BB6-BD81-50DE595BE991}"/>
            </a:ext>
          </a:extLst>
        </xdr:cNvPr>
        <xdr:cNvSpPr/>
      </xdr:nvSpPr>
      <xdr:spPr>
        <a:xfrm>
          <a:off x="965200" y="133817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818DB19-3885-4044-9DA4-EC23AB493B18}"/>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46347878-626D-4DB0-B28D-A1666520FA95}"/>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CFEE3D32-AABD-4059-BECA-0494E6EC7D5E}"/>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E6B8E9CC-0E93-44C4-A239-FF0CE96AA4A7}"/>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B8126E8B-54E6-47A7-9843-05D53035AFB6}"/>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110744</xdr:rowOff>
    </xdr:from>
    <xdr:to>
      <xdr:col>24</xdr:col>
      <xdr:colOff>114300</xdr:colOff>
      <xdr:row>81</xdr:row>
      <xdr:rowOff>40894</xdr:rowOff>
    </xdr:to>
    <xdr:sp macro="" textlink="">
      <xdr:nvSpPr>
        <xdr:cNvPr id="306" name="楕円 305">
          <a:extLst>
            <a:ext uri="{FF2B5EF4-FFF2-40B4-BE49-F238E27FC236}">
              <a16:creationId xmlns:a16="http://schemas.microsoft.com/office/drawing/2014/main" id="{320A91A6-2939-45DC-BE89-9B1F92DBBDE3}"/>
            </a:ext>
          </a:extLst>
        </xdr:cNvPr>
        <xdr:cNvSpPr/>
      </xdr:nvSpPr>
      <xdr:spPr>
        <a:xfrm>
          <a:off x="4036060" y="135219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89171</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5737D1F2-FDBA-4E5A-BDED-81529DE6EB98}"/>
            </a:ext>
          </a:extLst>
        </xdr:cNvPr>
        <xdr:cNvSpPr txBox="1"/>
      </xdr:nvSpPr>
      <xdr:spPr>
        <a:xfrm>
          <a:off x="4124960" y="13500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67311</xdr:rowOff>
    </xdr:from>
    <xdr:to>
      <xdr:col>20</xdr:col>
      <xdr:colOff>38100</xdr:colOff>
      <xdr:row>80</xdr:row>
      <xdr:rowOff>168911</xdr:rowOff>
    </xdr:to>
    <xdr:sp macro="" textlink="">
      <xdr:nvSpPr>
        <xdr:cNvPr id="308" name="楕円 307">
          <a:extLst>
            <a:ext uri="{FF2B5EF4-FFF2-40B4-BE49-F238E27FC236}">
              <a16:creationId xmlns:a16="http://schemas.microsoft.com/office/drawing/2014/main" id="{A8D74947-0408-49F4-A0F4-4C5B92C484DC}"/>
            </a:ext>
          </a:extLst>
        </xdr:cNvPr>
        <xdr:cNvSpPr/>
      </xdr:nvSpPr>
      <xdr:spPr>
        <a:xfrm>
          <a:off x="3312160" y="134785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118111</xdr:rowOff>
    </xdr:from>
    <xdr:to>
      <xdr:col>24</xdr:col>
      <xdr:colOff>63500</xdr:colOff>
      <xdr:row>80</xdr:row>
      <xdr:rowOff>161544</xdr:rowOff>
    </xdr:to>
    <xdr:cxnSp macro="">
      <xdr:nvCxnSpPr>
        <xdr:cNvPr id="309" name="直線コネクタ 308">
          <a:extLst>
            <a:ext uri="{FF2B5EF4-FFF2-40B4-BE49-F238E27FC236}">
              <a16:creationId xmlns:a16="http://schemas.microsoft.com/office/drawing/2014/main" id="{931C5DC2-DAA9-4B8D-8E92-05AAD8D25ABB}"/>
            </a:ext>
          </a:extLst>
        </xdr:cNvPr>
        <xdr:cNvCxnSpPr/>
      </xdr:nvCxnSpPr>
      <xdr:spPr>
        <a:xfrm>
          <a:off x="3355340" y="13529311"/>
          <a:ext cx="73152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23876</xdr:rowOff>
    </xdr:from>
    <xdr:to>
      <xdr:col>15</xdr:col>
      <xdr:colOff>101600</xdr:colOff>
      <xdr:row>80</xdr:row>
      <xdr:rowOff>125476</xdr:rowOff>
    </xdr:to>
    <xdr:sp macro="" textlink="">
      <xdr:nvSpPr>
        <xdr:cNvPr id="310" name="楕円 309">
          <a:extLst>
            <a:ext uri="{FF2B5EF4-FFF2-40B4-BE49-F238E27FC236}">
              <a16:creationId xmlns:a16="http://schemas.microsoft.com/office/drawing/2014/main" id="{67823130-7668-4724-830D-EA2982BD12B7}"/>
            </a:ext>
          </a:extLst>
        </xdr:cNvPr>
        <xdr:cNvSpPr/>
      </xdr:nvSpPr>
      <xdr:spPr>
        <a:xfrm>
          <a:off x="2514600" y="1343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74676</xdr:rowOff>
    </xdr:from>
    <xdr:to>
      <xdr:col>19</xdr:col>
      <xdr:colOff>177800</xdr:colOff>
      <xdr:row>80</xdr:row>
      <xdr:rowOff>118111</xdr:rowOff>
    </xdr:to>
    <xdr:cxnSp macro="">
      <xdr:nvCxnSpPr>
        <xdr:cNvPr id="311" name="直線コネクタ 310">
          <a:extLst>
            <a:ext uri="{FF2B5EF4-FFF2-40B4-BE49-F238E27FC236}">
              <a16:creationId xmlns:a16="http://schemas.microsoft.com/office/drawing/2014/main" id="{0CFC3C50-0AC6-4ED8-9070-EDCDEF0DB9F9}"/>
            </a:ext>
          </a:extLst>
        </xdr:cNvPr>
        <xdr:cNvCxnSpPr/>
      </xdr:nvCxnSpPr>
      <xdr:spPr>
        <a:xfrm>
          <a:off x="2565400" y="13485876"/>
          <a:ext cx="78994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147320</xdr:rowOff>
    </xdr:from>
    <xdr:to>
      <xdr:col>10</xdr:col>
      <xdr:colOff>165100</xdr:colOff>
      <xdr:row>80</xdr:row>
      <xdr:rowOff>77470</xdr:rowOff>
    </xdr:to>
    <xdr:sp macro="" textlink="">
      <xdr:nvSpPr>
        <xdr:cNvPr id="312" name="楕円 311">
          <a:extLst>
            <a:ext uri="{FF2B5EF4-FFF2-40B4-BE49-F238E27FC236}">
              <a16:creationId xmlns:a16="http://schemas.microsoft.com/office/drawing/2014/main" id="{7582A7DB-F114-4D08-ACB4-8F659E8AECA2}"/>
            </a:ext>
          </a:extLst>
        </xdr:cNvPr>
        <xdr:cNvSpPr/>
      </xdr:nvSpPr>
      <xdr:spPr>
        <a:xfrm>
          <a:off x="1739900" y="13390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26670</xdr:rowOff>
    </xdr:from>
    <xdr:to>
      <xdr:col>15</xdr:col>
      <xdr:colOff>50800</xdr:colOff>
      <xdr:row>80</xdr:row>
      <xdr:rowOff>74676</xdr:rowOff>
    </xdr:to>
    <xdr:cxnSp macro="">
      <xdr:nvCxnSpPr>
        <xdr:cNvPr id="313" name="直線コネクタ 312">
          <a:extLst>
            <a:ext uri="{FF2B5EF4-FFF2-40B4-BE49-F238E27FC236}">
              <a16:creationId xmlns:a16="http://schemas.microsoft.com/office/drawing/2014/main" id="{63F4F302-6154-449F-B222-188CA9533603}"/>
            </a:ext>
          </a:extLst>
        </xdr:cNvPr>
        <xdr:cNvCxnSpPr/>
      </xdr:nvCxnSpPr>
      <xdr:spPr>
        <a:xfrm>
          <a:off x="1790700" y="13437870"/>
          <a:ext cx="7747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97028</xdr:rowOff>
    </xdr:from>
    <xdr:to>
      <xdr:col>6</xdr:col>
      <xdr:colOff>38100</xdr:colOff>
      <xdr:row>80</xdr:row>
      <xdr:rowOff>27178</xdr:rowOff>
    </xdr:to>
    <xdr:sp macro="" textlink="">
      <xdr:nvSpPr>
        <xdr:cNvPr id="314" name="楕円 313">
          <a:extLst>
            <a:ext uri="{FF2B5EF4-FFF2-40B4-BE49-F238E27FC236}">
              <a16:creationId xmlns:a16="http://schemas.microsoft.com/office/drawing/2014/main" id="{28BBBCFA-DDBA-4093-BD24-41A835F59F4C}"/>
            </a:ext>
          </a:extLst>
        </xdr:cNvPr>
        <xdr:cNvSpPr/>
      </xdr:nvSpPr>
      <xdr:spPr>
        <a:xfrm>
          <a:off x="965200" y="133405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147828</xdr:rowOff>
    </xdr:from>
    <xdr:to>
      <xdr:col>10</xdr:col>
      <xdr:colOff>114300</xdr:colOff>
      <xdr:row>80</xdr:row>
      <xdr:rowOff>26670</xdr:rowOff>
    </xdr:to>
    <xdr:cxnSp macro="">
      <xdr:nvCxnSpPr>
        <xdr:cNvPr id="315" name="直線コネクタ 314">
          <a:extLst>
            <a:ext uri="{FF2B5EF4-FFF2-40B4-BE49-F238E27FC236}">
              <a16:creationId xmlns:a16="http://schemas.microsoft.com/office/drawing/2014/main" id="{A2641A61-684A-48EF-8A84-14F3FB09A68E}"/>
            </a:ext>
          </a:extLst>
        </xdr:cNvPr>
        <xdr:cNvCxnSpPr/>
      </xdr:nvCxnSpPr>
      <xdr:spPr>
        <a:xfrm>
          <a:off x="1008380" y="13391388"/>
          <a:ext cx="78232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151147</xdr:rowOff>
    </xdr:from>
    <xdr:ext cx="405111" cy="259045"/>
    <xdr:sp macro="" textlink="">
      <xdr:nvSpPr>
        <xdr:cNvPr id="316" name="n_1aveValue【福祉施設】&#10;有形固定資産減価償却率">
          <a:extLst>
            <a:ext uri="{FF2B5EF4-FFF2-40B4-BE49-F238E27FC236}">
              <a16:creationId xmlns:a16="http://schemas.microsoft.com/office/drawing/2014/main" id="{6A16A256-CED0-4AE0-BC60-D31D2C100FEC}"/>
            </a:ext>
          </a:extLst>
        </xdr:cNvPr>
        <xdr:cNvSpPr txBox="1"/>
      </xdr:nvSpPr>
      <xdr:spPr>
        <a:xfrm>
          <a:off x="3170564" y="1322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160038</xdr:rowOff>
    </xdr:from>
    <xdr:ext cx="405111" cy="259045"/>
    <xdr:sp macro="" textlink="">
      <xdr:nvSpPr>
        <xdr:cNvPr id="317" name="n_2aveValue【福祉施設】&#10;有形固定資産減価償却率">
          <a:extLst>
            <a:ext uri="{FF2B5EF4-FFF2-40B4-BE49-F238E27FC236}">
              <a16:creationId xmlns:a16="http://schemas.microsoft.com/office/drawing/2014/main" id="{DD30BDBB-82D1-408F-9E00-C5B956FD23DC}"/>
            </a:ext>
          </a:extLst>
        </xdr:cNvPr>
        <xdr:cNvSpPr txBox="1"/>
      </xdr:nvSpPr>
      <xdr:spPr>
        <a:xfrm>
          <a:off x="2385704" y="13571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96029</xdr:rowOff>
    </xdr:from>
    <xdr:ext cx="405111" cy="259045"/>
    <xdr:sp macro="" textlink="">
      <xdr:nvSpPr>
        <xdr:cNvPr id="318" name="n_3aveValue【福祉施設】&#10;有形固定資産減価償却率">
          <a:extLst>
            <a:ext uri="{FF2B5EF4-FFF2-40B4-BE49-F238E27FC236}">
              <a16:creationId xmlns:a16="http://schemas.microsoft.com/office/drawing/2014/main" id="{95C6CB6C-2B2A-4C8B-9E56-26552C4C9193}"/>
            </a:ext>
          </a:extLst>
        </xdr:cNvPr>
        <xdr:cNvSpPr txBox="1"/>
      </xdr:nvSpPr>
      <xdr:spPr>
        <a:xfrm>
          <a:off x="1611004" y="13507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59453</xdr:rowOff>
    </xdr:from>
    <xdr:ext cx="405111" cy="259045"/>
    <xdr:sp macro="" textlink="">
      <xdr:nvSpPr>
        <xdr:cNvPr id="319" name="n_4aveValue【福祉施設】&#10;有形固定資産減価償却率">
          <a:extLst>
            <a:ext uri="{FF2B5EF4-FFF2-40B4-BE49-F238E27FC236}">
              <a16:creationId xmlns:a16="http://schemas.microsoft.com/office/drawing/2014/main" id="{8AECEFA2-8EFB-4D95-B698-15BAF11ED47A}"/>
            </a:ext>
          </a:extLst>
        </xdr:cNvPr>
        <xdr:cNvSpPr txBox="1"/>
      </xdr:nvSpPr>
      <xdr:spPr>
        <a:xfrm>
          <a:off x="836304" y="13470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160038</xdr:rowOff>
    </xdr:from>
    <xdr:ext cx="405111" cy="259045"/>
    <xdr:sp macro="" textlink="">
      <xdr:nvSpPr>
        <xdr:cNvPr id="320" name="n_1mainValue【福祉施設】&#10;有形固定資産減価償却率">
          <a:extLst>
            <a:ext uri="{FF2B5EF4-FFF2-40B4-BE49-F238E27FC236}">
              <a16:creationId xmlns:a16="http://schemas.microsoft.com/office/drawing/2014/main" id="{C25B7567-BADA-4CE9-BB41-7D818B5779B2}"/>
            </a:ext>
          </a:extLst>
        </xdr:cNvPr>
        <xdr:cNvSpPr txBox="1"/>
      </xdr:nvSpPr>
      <xdr:spPr>
        <a:xfrm>
          <a:off x="3170564" y="13571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142003</xdr:rowOff>
    </xdr:from>
    <xdr:ext cx="405111" cy="259045"/>
    <xdr:sp macro="" textlink="">
      <xdr:nvSpPr>
        <xdr:cNvPr id="321" name="n_2mainValue【福祉施設】&#10;有形固定資産減価償却率">
          <a:extLst>
            <a:ext uri="{FF2B5EF4-FFF2-40B4-BE49-F238E27FC236}">
              <a16:creationId xmlns:a16="http://schemas.microsoft.com/office/drawing/2014/main" id="{C23EB6F2-A75D-444E-8513-670764E311C3}"/>
            </a:ext>
          </a:extLst>
        </xdr:cNvPr>
        <xdr:cNvSpPr txBox="1"/>
      </xdr:nvSpPr>
      <xdr:spPr>
        <a:xfrm>
          <a:off x="2385704" y="1321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93997</xdr:rowOff>
    </xdr:from>
    <xdr:ext cx="405111" cy="259045"/>
    <xdr:sp macro="" textlink="">
      <xdr:nvSpPr>
        <xdr:cNvPr id="322" name="n_3mainValue【福祉施設】&#10;有形固定資産減価償却率">
          <a:extLst>
            <a:ext uri="{FF2B5EF4-FFF2-40B4-BE49-F238E27FC236}">
              <a16:creationId xmlns:a16="http://schemas.microsoft.com/office/drawing/2014/main" id="{74A28DA7-C0B5-4894-9FD4-DBDB6CB14766}"/>
            </a:ext>
          </a:extLst>
        </xdr:cNvPr>
        <xdr:cNvSpPr txBox="1"/>
      </xdr:nvSpPr>
      <xdr:spPr>
        <a:xfrm>
          <a:off x="1611004" y="1316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43705</xdr:rowOff>
    </xdr:from>
    <xdr:ext cx="405111" cy="259045"/>
    <xdr:sp macro="" textlink="">
      <xdr:nvSpPr>
        <xdr:cNvPr id="323" name="n_4mainValue【福祉施設】&#10;有形固定資産減価償却率">
          <a:extLst>
            <a:ext uri="{FF2B5EF4-FFF2-40B4-BE49-F238E27FC236}">
              <a16:creationId xmlns:a16="http://schemas.microsoft.com/office/drawing/2014/main" id="{652CDF03-F488-44B9-A79D-745A8BBCF0D0}"/>
            </a:ext>
          </a:extLst>
        </xdr:cNvPr>
        <xdr:cNvSpPr txBox="1"/>
      </xdr:nvSpPr>
      <xdr:spPr>
        <a:xfrm>
          <a:off x="836304" y="13119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1283AFBC-8077-437A-ADC2-3A0EA90975C6}"/>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B53146E3-4A4C-491D-9CA5-F9381AC10FA7}"/>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B1783589-F070-42DD-8013-3D4CC4D44334}"/>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29D162FA-10BB-4739-9E66-5AFC0BCA5A0A}"/>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62D9ED2-A873-4E51-987F-F26947AC70B7}"/>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CFAC926E-92BA-4D0F-A25E-3D7D7FCB20A1}"/>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9927E94D-6533-476D-A30E-DF3FA08C3F3E}"/>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8DDFDE81-EF8A-4049-ABA3-8392307A576D}"/>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3AB78756-F56D-4270-BEB8-0144A11E7067}"/>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DFEE856C-A0A2-4E57-A960-94A5FB695077}"/>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a:extLst>
            <a:ext uri="{FF2B5EF4-FFF2-40B4-BE49-F238E27FC236}">
              <a16:creationId xmlns:a16="http://schemas.microsoft.com/office/drawing/2014/main" id="{26E9AF94-6FDD-4093-BACC-1B9F8342EEC1}"/>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a:extLst>
            <a:ext uri="{FF2B5EF4-FFF2-40B4-BE49-F238E27FC236}">
              <a16:creationId xmlns:a16="http://schemas.microsoft.com/office/drawing/2014/main" id="{9D1F2757-2A17-411E-9131-3FB636B21CC1}"/>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a:extLst>
            <a:ext uri="{FF2B5EF4-FFF2-40B4-BE49-F238E27FC236}">
              <a16:creationId xmlns:a16="http://schemas.microsoft.com/office/drawing/2014/main" id="{B12623BF-8E6A-4307-9313-023999BCA7D8}"/>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7" name="テキスト ボックス 336">
          <a:extLst>
            <a:ext uri="{FF2B5EF4-FFF2-40B4-BE49-F238E27FC236}">
              <a16:creationId xmlns:a16="http://schemas.microsoft.com/office/drawing/2014/main" id="{39FBFBD6-E773-4332-897A-73CD19AB2766}"/>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a:extLst>
            <a:ext uri="{FF2B5EF4-FFF2-40B4-BE49-F238E27FC236}">
              <a16:creationId xmlns:a16="http://schemas.microsoft.com/office/drawing/2014/main" id="{1A050527-C87D-402B-B690-0812F3FBEA90}"/>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9" name="テキスト ボックス 338">
          <a:extLst>
            <a:ext uri="{FF2B5EF4-FFF2-40B4-BE49-F238E27FC236}">
              <a16:creationId xmlns:a16="http://schemas.microsoft.com/office/drawing/2014/main" id="{59EA74EB-5548-4483-ADB5-C48DA34A9924}"/>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a:extLst>
            <a:ext uri="{FF2B5EF4-FFF2-40B4-BE49-F238E27FC236}">
              <a16:creationId xmlns:a16="http://schemas.microsoft.com/office/drawing/2014/main" id="{137ECE91-B4C2-419D-9A0B-8D620AC41AE2}"/>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1" name="テキスト ボックス 340">
          <a:extLst>
            <a:ext uri="{FF2B5EF4-FFF2-40B4-BE49-F238E27FC236}">
              <a16:creationId xmlns:a16="http://schemas.microsoft.com/office/drawing/2014/main" id="{8587FFC1-74A7-4EC3-BEAE-4AA031B1F827}"/>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a:extLst>
            <a:ext uri="{FF2B5EF4-FFF2-40B4-BE49-F238E27FC236}">
              <a16:creationId xmlns:a16="http://schemas.microsoft.com/office/drawing/2014/main" id="{C88EF3E2-8608-42D0-82DC-8141B7C8D511}"/>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3" name="テキスト ボックス 342">
          <a:extLst>
            <a:ext uri="{FF2B5EF4-FFF2-40B4-BE49-F238E27FC236}">
              <a16:creationId xmlns:a16="http://schemas.microsoft.com/office/drawing/2014/main" id="{20F3191E-9234-46B9-9368-4B8A69397065}"/>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a:extLst>
            <a:ext uri="{FF2B5EF4-FFF2-40B4-BE49-F238E27FC236}">
              <a16:creationId xmlns:a16="http://schemas.microsoft.com/office/drawing/2014/main" id="{0C55C15C-F78A-4E01-987F-DD4A57BB1E47}"/>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5" name="テキスト ボックス 344">
          <a:extLst>
            <a:ext uri="{FF2B5EF4-FFF2-40B4-BE49-F238E27FC236}">
              <a16:creationId xmlns:a16="http://schemas.microsoft.com/office/drawing/2014/main" id="{B32DEC78-9074-4AA2-9E30-664E86F22F7C}"/>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B1D2FF6E-1566-4597-A3FC-94B85C6DB5AD}"/>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9EA341A3-BFA9-48E1-BEFE-790372CB733A}"/>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a:extLst>
            <a:ext uri="{FF2B5EF4-FFF2-40B4-BE49-F238E27FC236}">
              <a16:creationId xmlns:a16="http://schemas.microsoft.com/office/drawing/2014/main" id="{123BDC42-89D6-4534-BFA7-06FCF3D4DD0E}"/>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18506</xdr:rowOff>
    </xdr:from>
    <xdr:to>
      <xdr:col>54</xdr:col>
      <xdr:colOff>189865</xdr:colOff>
      <xdr:row>86</xdr:row>
      <xdr:rowOff>113212</xdr:rowOff>
    </xdr:to>
    <xdr:cxnSp macro="">
      <xdr:nvCxnSpPr>
        <xdr:cNvPr id="349" name="直線コネクタ 348">
          <a:extLst>
            <a:ext uri="{FF2B5EF4-FFF2-40B4-BE49-F238E27FC236}">
              <a16:creationId xmlns:a16="http://schemas.microsoft.com/office/drawing/2014/main" id="{EB73562D-CDCF-49DE-A0DC-F94E0503CBBE}"/>
            </a:ext>
          </a:extLst>
        </xdr:cNvPr>
        <xdr:cNvCxnSpPr/>
      </xdr:nvCxnSpPr>
      <xdr:spPr>
        <a:xfrm flipV="1">
          <a:off x="9219565" y="13094426"/>
          <a:ext cx="0" cy="143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117039</xdr:rowOff>
    </xdr:from>
    <xdr:ext cx="469744" cy="259045"/>
    <xdr:sp macro="" textlink="">
      <xdr:nvSpPr>
        <xdr:cNvPr id="350" name="【福祉施設】&#10;一人当たり面積最小値テキスト">
          <a:extLst>
            <a:ext uri="{FF2B5EF4-FFF2-40B4-BE49-F238E27FC236}">
              <a16:creationId xmlns:a16="http://schemas.microsoft.com/office/drawing/2014/main" id="{AA72881D-44E0-4282-A02E-535495AA8243}"/>
            </a:ext>
          </a:extLst>
        </xdr:cNvPr>
        <xdr:cNvSpPr txBox="1"/>
      </xdr:nvSpPr>
      <xdr:spPr>
        <a:xfrm>
          <a:off x="9258300" y="1453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113212</xdr:rowOff>
    </xdr:from>
    <xdr:to>
      <xdr:col>55</xdr:col>
      <xdr:colOff>88900</xdr:colOff>
      <xdr:row>86</xdr:row>
      <xdr:rowOff>113212</xdr:rowOff>
    </xdr:to>
    <xdr:cxnSp macro="">
      <xdr:nvCxnSpPr>
        <xdr:cNvPr id="351" name="直線コネクタ 350">
          <a:extLst>
            <a:ext uri="{FF2B5EF4-FFF2-40B4-BE49-F238E27FC236}">
              <a16:creationId xmlns:a16="http://schemas.microsoft.com/office/drawing/2014/main" id="{FD75D331-F89F-491D-8D0D-34B9617AF92F}"/>
            </a:ext>
          </a:extLst>
        </xdr:cNvPr>
        <xdr:cNvCxnSpPr/>
      </xdr:nvCxnSpPr>
      <xdr:spPr>
        <a:xfrm>
          <a:off x="9154160" y="145302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136633</xdr:rowOff>
    </xdr:from>
    <xdr:ext cx="469744" cy="259045"/>
    <xdr:sp macro="" textlink="">
      <xdr:nvSpPr>
        <xdr:cNvPr id="352" name="【福祉施設】&#10;一人当たり面積最大値テキスト">
          <a:extLst>
            <a:ext uri="{FF2B5EF4-FFF2-40B4-BE49-F238E27FC236}">
              <a16:creationId xmlns:a16="http://schemas.microsoft.com/office/drawing/2014/main" id="{254FAF28-469C-4834-BE46-5E61FD539BE8}"/>
            </a:ext>
          </a:extLst>
        </xdr:cNvPr>
        <xdr:cNvSpPr txBox="1"/>
      </xdr:nvSpPr>
      <xdr:spPr>
        <a:xfrm>
          <a:off x="9258300" y="12877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18506</xdr:rowOff>
    </xdr:from>
    <xdr:to>
      <xdr:col>55</xdr:col>
      <xdr:colOff>88900</xdr:colOff>
      <xdr:row>78</xdr:row>
      <xdr:rowOff>18506</xdr:rowOff>
    </xdr:to>
    <xdr:cxnSp macro="">
      <xdr:nvCxnSpPr>
        <xdr:cNvPr id="353" name="直線コネクタ 352">
          <a:extLst>
            <a:ext uri="{FF2B5EF4-FFF2-40B4-BE49-F238E27FC236}">
              <a16:creationId xmlns:a16="http://schemas.microsoft.com/office/drawing/2014/main" id="{00900A0E-696D-4E15-8DF0-3A100DE95BC2}"/>
            </a:ext>
          </a:extLst>
        </xdr:cNvPr>
        <xdr:cNvCxnSpPr/>
      </xdr:nvCxnSpPr>
      <xdr:spPr>
        <a:xfrm>
          <a:off x="9154160" y="130944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119578</xdr:rowOff>
    </xdr:from>
    <xdr:ext cx="469744" cy="259045"/>
    <xdr:sp macro="" textlink="">
      <xdr:nvSpPr>
        <xdr:cNvPr id="354" name="【福祉施設】&#10;一人当たり面積平均値テキスト">
          <a:extLst>
            <a:ext uri="{FF2B5EF4-FFF2-40B4-BE49-F238E27FC236}">
              <a16:creationId xmlns:a16="http://schemas.microsoft.com/office/drawing/2014/main" id="{42A3EACD-CAEA-4DB3-8A24-D7473B05940A}"/>
            </a:ext>
          </a:extLst>
        </xdr:cNvPr>
        <xdr:cNvSpPr txBox="1"/>
      </xdr:nvSpPr>
      <xdr:spPr>
        <a:xfrm>
          <a:off x="9258300" y="13866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96701</xdr:rowOff>
    </xdr:from>
    <xdr:to>
      <xdr:col>55</xdr:col>
      <xdr:colOff>50800</xdr:colOff>
      <xdr:row>84</xdr:row>
      <xdr:rowOff>26851</xdr:rowOff>
    </xdr:to>
    <xdr:sp macro="" textlink="">
      <xdr:nvSpPr>
        <xdr:cNvPr id="355" name="フローチャート: 判断 354">
          <a:extLst>
            <a:ext uri="{FF2B5EF4-FFF2-40B4-BE49-F238E27FC236}">
              <a16:creationId xmlns:a16="http://schemas.microsoft.com/office/drawing/2014/main" id="{CB08E5F4-9A63-45EE-A9E1-F66384B0FB5C}"/>
            </a:ext>
          </a:extLst>
        </xdr:cNvPr>
        <xdr:cNvSpPr/>
      </xdr:nvSpPr>
      <xdr:spPr>
        <a:xfrm>
          <a:off x="9192260" y="140108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150586</xdr:rowOff>
    </xdr:from>
    <xdr:to>
      <xdr:col>50</xdr:col>
      <xdr:colOff>165100</xdr:colOff>
      <xdr:row>83</xdr:row>
      <xdr:rowOff>80736</xdr:rowOff>
    </xdr:to>
    <xdr:sp macro="" textlink="">
      <xdr:nvSpPr>
        <xdr:cNvPr id="356" name="フローチャート: 判断 355">
          <a:extLst>
            <a:ext uri="{FF2B5EF4-FFF2-40B4-BE49-F238E27FC236}">
              <a16:creationId xmlns:a16="http://schemas.microsoft.com/office/drawing/2014/main" id="{45847399-0E3F-47F0-9BD4-FEC42D359742}"/>
            </a:ext>
          </a:extLst>
        </xdr:cNvPr>
        <xdr:cNvSpPr/>
      </xdr:nvSpPr>
      <xdr:spPr>
        <a:xfrm>
          <a:off x="8445500" y="138970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127726</xdr:rowOff>
    </xdr:from>
    <xdr:to>
      <xdr:col>46</xdr:col>
      <xdr:colOff>38100</xdr:colOff>
      <xdr:row>83</xdr:row>
      <xdr:rowOff>57876</xdr:rowOff>
    </xdr:to>
    <xdr:sp macro="" textlink="">
      <xdr:nvSpPr>
        <xdr:cNvPr id="357" name="フローチャート: 判断 356">
          <a:extLst>
            <a:ext uri="{FF2B5EF4-FFF2-40B4-BE49-F238E27FC236}">
              <a16:creationId xmlns:a16="http://schemas.microsoft.com/office/drawing/2014/main" id="{3B02C2A9-995C-47D8-AACC-BD19975BA2D1}"/>
            </a:ext>
          </a:extLst>
        </xdr:cNvPr>
        <xdr:cNvSpPr/>
      </xdr:nvSpPr>
      <xdr:spPr>
        <a:xfrm>
          <a:off x="7670800" y="138742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18324</xdr:rowOff>
    </xdr:from>
    <xdr:to>
      <xdr:col>41</xdr:col>
      <xdr:colOff>101600</xdr:colOff>
      <xdr:row>83</xdr:row>
      <xdr:rowOff>119924</xdr:rowOff>
    </xdr:to>
    <xdr:sp macro="" textlink="">
      <xdr:nvSpPr>
        <xdr:cNvPr id="358" name="フローチャート: 判断 357">
          <a:extLst>
            <a:ext uri="{FF2B5EF4-FFF2-40B4-BE49-F238E27FC236}">
              <a16:creationId xmlns:a16="http://schemas.microsoft.com/office/drawing/2014/main" id="{77524DB1-8FC8-4F48-B252-93A10001E6DE}"/>
            </a:ext>
          </a:extLst>
        </xdr:cNvPr>
        <xdr:cNvSpPr/>
      </xdr:nvSpPr>
      <xdr:spPr>
        <a:xfrm>
          <a:off x="6873240" y="1393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150586</xdr:rowOff>
    </xdr:from>
    <xdr:to>
      <xdr:col>36</xdr:col>
      <xdr:colOff>165100</xdr:colOff>
      <xdr:row>83</xdr:row>
      <xdr:rowOff>80736</xdr:rowOff>
    </xdr:to>
    <xdr:sp macro="" textlink="">
      <xdr:nvSpPr>
        <xdr:cNvPr id="359" name="フローチャート: 判断 358">
          <a:extLst>
            <a:ext uri="{FF2B5EF4-FFF2-40B4-BE49-F238E27FC236}">
              <a16:creationId xmlns:a16="http://schemas.microsoft.com/office/drawing/2014/main" id="{34411852-9FA7-4437-AD18-985A6F18AC42}"/>
            </a:ext>
          </a:extLst>
        </xdr:cNvPr>
        <xdr:cNvSpPr/>
      </xdr:nvSpPr>
      <xdr:spPr>
        <a:xfrm>
          <a:off x="6098540" y="138970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25DF6363-5EB2-4184-A720-1A77357DE52B}"/>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95C45486-A516-4A91-8C84-8F7D1808D5D4}"/>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EBB25E30-6B37-472F-B49C-A095E224CD1A}"/>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CE7C9BA1-D6A5-4FD3-AECC-14940DBE439C}"/>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3F69564E-7E39-4180-94EB-2BE3698D30A9}"/>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106499</xdr:rowOff>
    </xdr:from>
    <xdr:to>
      <xdr:col>55</xdr:col>
      <xdr:colOff>50800</xdr:colOff>
      <xdr:row>86</xdr:row>
      <xdr:rowOff>36649</xdr:rowOff>
    </xdr:to>
    <xdr:sp macro="" textlink="">
      <xdr:nvSpPr>
        <xdr:cNvPr id="365" name="楕円 364">
          <a:extLst>
            <a:ext uri="{FF2B5EF4-FFF2-40B4-BE49-F238E27FC236}">
              <a16:creationId xmlns:a16="http://schemas.microsoft.com/office/drawing/2014/main" id="{CC45141A-8935-4525-846D-C6E3257AA7CF}"/>
            </a:ext>
          </a:extLst>
        </xdr:cNvPr>
        <xdr:cNvSpPr/>
      </xdr:nvSpPr>
      <xdr:spPr>
        <a:xfrm>
          <a:off x="9192260" y="143558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84926</xdr:rowOff>
    </xdr:from>
    <xdr:ext cx="469744" cy="259045"/>
    <xdr:sp macro="" textlink="">
      <xdr:nvSpPr>
        <xdr:cNvPr id="366" name="【福祉施設】&#10;一人当たり面積該当値テキスト">
          <a:extLst>
            <a:ext uri="{FF2B5EF4-FFF2-40B4-BE49-F238E27FC236}">
              <a16:creationId xmlns:a16="http://schemas.microsoft.com/office/drawing/2014/main" id="{4C0C144C-1163-434A-AADA-326EC98C673B}"/>
            </a:ext>
          </a:extLst>
        </xdr:cNvPr>
        <xdr:cNvSpPr txBox="1"/>
      </xdr:nvSpPr>
      <xdr:spPr>
        <a:xfrm>
          <a:off x="9258300" y="1433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109764</xdr:rowOff>
    </xdr:from>
    <xdr:to>
      <xdr:col>50</xdr:col>
      <xdr:colOff>165100</xdr:colOff>
      <xdr:row>86</xdr:row>
      <xdr:rowOff>39914</xdr:rowOff>
    </xdr:to>
    <xdr:sp macro="" textlink="">
      <xdr:nvSpPr>
        <xdr:cNvPr id="367" name="楕円 366">
          <a:extLst>
            <a:ext uri="{FF2B5EF4-FFF2-40B4-BE49-F238E27FC236}">
              <a16:creationId xmlns:a16="http://schemas.microsoft.com/office/drawing/2014/main" id="{85662A78-C89B-4438-9697-386BACC4EBC8}"/>
            </a:ext>
          </a:extLst>
        </xdr:cNvPr>
        <xdr:cNvSpPr/>
      </xdr:nvSpPr>
      <xdr:spPr>
        <a:xfrm>
          <a:off x="8445500" y="143591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157299</xdr:rowOff>
    </xdr:from>
    <xdr:to>
      <xdr:col>55</xdr:col>
      <xdr:colOff>0</xdr:colOff>
      <xdr:row>85</xdr:row>
      <xdr:rowOff>160564</xdr:rowOff>
    </xdr:to>
    <xdr:cxnSp macro="">
      <xdr:nvCxnSpPr>
        <xdr:cNvPr id="368" name="直線コネクタ 367">
          <a:extLst>
            <a:ext uri="{FF2B5EF4-FFF2-40B4-BE49-F238E27FC236}">
              <a16:creationId xmlns:a16="http://schemas.microsoft.com/office/drawing/2014/main" id="{C15FF7DD-B319-4B7C-B564-F81694C77AA2}"/>
            </a:ext>
          </a:extLst>
        </xdr:cNvPr>
        <xdr:cNvCxnSpPr/>
      </xdr:nvCxnSpPr>
      <xdr:spPr>
        <a:xfrm flipV="1">
          <a:off x="8496300" y="14406699"/>
          <a:ext cx="7239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113030</xdr:rowOff>
    </xdr:from>
    <xdr:to>
      <xdr:col>46</xdr:col>
      <xdr:colOff>38100</xdr:colOff>
      <xdr:row>86</xdr:row>
      <xdr:rowOff>43180</xdr:rowOff>
    </xdr:to>
    <xdr:sp macro="" textlink="">
      <xdr:nvSpPr>
        <xdr:cNvPr id="369" name="楕円 368">
          <a:extLst>
            <a:ext uri="{FF2B5EF4-FFF2-40B4-BE49-F238E27FC236}">
              <a16:creationId xmlns:a16="http://schemas.microsoft.com/office/drawing/2014/main" id="{28CE368F-A717-487E-AADD-22D63E27A272}"/>
            </a:ext>
          </a:extLst>
        </xdr:cNvPr>
        <xdr:cNvSpPr/>
      </xdr:nvSpPr>
      <xdr:spPr>
        <a:xfrm>
          <a:off x="7670800" y="143624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160564</xdr:rowOff>
    </xdr:from>
    <xdr:to>
      <xdr:col>50</xdr:col>
      <xdr:colOff>114300</xdr:colOff>
      <xdr:row>85</xdr:row>
      <xdr:rowOff>163830</xdr:rowOff>
    </xdr:to>
    <xdr:cxnSp macro="">
      <xdr:nvCxnSpPr>
        <xdr:cNvPr id="370" name="直線コネクタ 369">
          <a:extLst>
            <a:ext uri="{FF2B5EF4-FFF2-40B4-BE49-F238E27FC236}">
              <a16:creationId xmlns:a16="http://schemas.microsoft.com/office/drawing/2014/main" id="{1E9DEF85-55AA-4BE5-B4AF-40EE929D340B}"/>
            </a:ext>
          </a:extLst>
        </xdr:cNvPr>
        <xdr:cNvCxnSpPr/>
      </xdr:nvCxnSpPr>
      <xdr:spPr>
        <a:xfrm flipV="1">
          <a:off x="7713980" y="14409964"/>
          <a:ext cx="7823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113030</xdr:rowOff>
    </xdr:from>
    <xdr:to>
      <xdr:col>41</xdr:col>
      <xdr:colOff>101600</xdr:colOff>
      <xdr:row>86</xdr:row>
      <xdr:rowOff>43180</xdr:rowOff>
    </xdr:to>
    <xdr:sp macro="" textlink="">
      <xdr:nvSpPr>
        <xdr:cNvPr id="371" name="楕円 370">
          <a:extLst>
            <a:ext uri="{FF2B5EF4-FFF2-40B4-BE49-F238E27FC236}">
              <a16:creationId xmlns:a16="http://schemas.microsoft.com/office/drawing/2014/main" id="{6E8FE5CC-68E4-432B-80FF-2620CA4105F9}"/>
            </a:ext>
          </a:extLst>
        </xdr:cNvPr>
        <xdr:cNvSpPr/>
      </xdr:nvSpPr>
      <xdr:spPr>
        <a:xfrm>
          <a:off x="6873240" y="14362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163830</xdr:rowOff>
    </xdr:from>
    <xdr:to>
      <xdr:col>45</xdr:col>
      <xdr:colOff>177800</xdr:colOff>
      <xdr:row>85</xdr:row>
      <xdr:rowOff>163830</xdr:rowOff>
    </xdr:to>
    <xdr:cxnSp macro="">
      <xdr:nvCxnSpPr>
        <xdr:cNvPr id="372" name="直線コネクタ 371">
          <a:extLst>
            <a:ext uri="{FF2B5EF4-FFF2-40B4-BE49-F238E27FC236}">
              <a16:creationId xmlns:a16="http://schemas.microsoft.com/office/drawing/2014/main" id="{5A1C85AC-86ED-447E-B241-5A34F08BD4E5}"/>
            </a:ext>
          </a:extLst>
        </xdr:cNvPr>
        <xdr:cNvCxnSpPr/>
      </xdr:nvCxnSpPr>
      <xdr:spPr>
        <a:xfrm>
          <a:off x="6924040" y="1441323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116295</xdr:rowOff>
    </xdr:from>
    <xdr:to>
      <xdr:col>36</xdr:col>
      <xdr:colOff>165100</xdr:colOff>
      <xdr:row>86</xdr:row>
      <xdr:rowOff>46445</xdr:rowOff>
    </xdr:to>
    <xdr:sp macro="" textlink="">
      <xdr:nvSpPr>
        <xdr:cNvPr id="373" name="楕円 372">
          <a:extLst>
            <a:ext uri="{FF2B5EF4-FFF2-40B4-BE49-F238E27FC236}">
              <a16:creationId xmlns:a16="http://schemas.microsoft.com/office/drawing/2014/main" id="{9BBDAC9F-7EEF-4E8F-9C4D-691EB0DFDA33}"/>
            </a:ext>
          </a:extLst>
        </xdr:cNvPr>
        <xdr:cNvSpPr/>
      </xdr:nvSpPr>
      <xdr:spPr>
        <a:xfrm>
          <a:off x="6098540" y="143656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163830</xdr:rowOff>
    </xdr:from>
    <xdr:to>
      <xdr:col>41</xdr:col>
      <xdr:colOff>50800</xdr:colOff>
      <xdr:row>85</xdr:row>
      <xdr:rowOff>167095</xdr:rowOff>
    </xdr:to>
    <xdr:cxnSp macro="">
      <xdr:nvCxnSpPr>
        <xdr:cNvPr id="374" name="直線コネクタ 373">
          <a:extLst>
            <a:ext uri="{FF2B5EF4-FFF2-40B4-BE49-F238E27FC236}">
              <a16:creationId xmlns:a16="http://schemas.microsoft.com/office/drawing/2014/main" id="{16D27D09-0F01-4307-80DE-A18D897A0ED8}"/>
            </a:ext>
          </a:extLst>
        </xdr:cNvPr>
        <xdr:cNvCxnSpPr/>
      </xdr:nvCxnSpPr>
      <xdr:spPr>
        <a:xfrm flipV="1">
          <a:off x="6149340" y="14413230"/>
          <a:ext cx="7747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97263</xdr:rowOff>
    </xdr:from>
    <xdr:ext cx="469744" cy="259045"/>
    <xdr:sp macro="" textlink="">
      <xdr:nvSpPr>
        <xdr:cNvPr id="375" name="n_1aveValue【福祉施設】&#10;一人当たり面積">
          <a:extLst>
            <a:ext uri="{FF2B5EF4-FFF2-40B4-BE49-F238E27FC236}">
              <a16:creationId xmlns:a16="http://schemas.microsoft.com/office/drawing/2014/main" id="{8A9CE27B-C75F-4D0E-8E27-C6DD612414D6}"/>
            </a:ext>
          </a:extLst>
        </xdr:cNvPr>
        <xdr:cNvSpPr txBox="1"/>
      </xdr:nvSpPr>
      <xdr:spPr>
        <a:xfrm>
          <a:off x="8271587" y="1367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74403</xdr:rowOff>
    </xdr:from>
    <xdr:ext cx="469744" cy="259045"/>
    <xdr:sp macro="" textlink="">
      <xdr:nvSpPr>
        <xdr:cNvPr id="376" name="n_2aveValue【福祉施設】&#10;一人当たり面積">
          <a:extLst>
            <a:ext uri="{FF2B5EF4-FFF2-40B4-BE49-F238E27FC236}">
              <a16:creationId xmlns:a16="http://schemas.microsoft.com/office/drawing/2014/main" id="{0E3B6085-0C48-4C26-81F1-A05D9C3F4267}"/>
            </a:ext>
          </a:extLst>
        </xdr:cNvPr>
        <xdr:cNvSpPr txBox="1"/>
      </xdr:nvSpPr>
      <xdr:spPr>
        <a:xfrm>
          <a:off x="7509587" y="1365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136451</xdr:rowOff>
    </xdr:from>
    <xdr:ext cx="469744" cy="259045"/>
    <xdr:sp macro="" textlink="">
      <xdr:nvSpPr>
        <xdr:cNvPr id="377" name="n_3aveValue【福祉施設】&#10;一人当たり面積">
          <a:extLst>
            <a:ext uri="{FF2B5EF4-FFF2-40B4-BE49-F238E27FC236}">
              <a16:creationId xmlns:a16="http://schemas.microsoft.com/office/drawing/2014/main" id="{777AFD0F-E56D-4A45-B5D4-6D015AE607A1}"/>
            </a:ext>
          </a:extLst>
        </xdr:cNvPr>
        <xdr:cNvSpPr txBox="1"/>
      </xdr:nvSpPr>
      <xdr:spPr>
        <a:xfrm>
          <a:off x="6712027" y="1371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97263</xdr:rowOff>
    </xdr:from>
    <xdr:ext cx="469744" cy="259045"/>
    <xdr:sp macro="" textlink="">
      <xdr:nvSpPr>
        <xdr:cNvPr id="378" name="n_4aveValue【福祉施設】&#10;一人当たり面積">
          <a:extLst>
            <a:ext uri="{FF2B5EF4-FFF2-40B4-BE49-F238E27FC236}">
              <a16:creationId xmlns:a16="http://schemas.microsoft.com/office/drawing/2014/main" id="{7C209766-1530-4FEB-BC82-5B7BF4A35928}"/>
            </a:ext>
          </a:extLst>
        </xdr:cNvPr>
        <xdr:cNvSpPr txBox="1"/>
      </xdr:nvSpPr>
      <xdr:spPr>
        <a:xfrm>
          <a:off x="5937327" y="1367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31041</xdr:rowOff>
    </xdr:from>
    <xdr:ext cx="469744" cy="259045"/>
    <xdr:sp macro="" textlink="">
      <xdr:nvSpPr>
        <xdr:cNvPr id="379" name="n_1mainValue【福祉施設】&#10;一人当たり面積">
          <a:extLst>
            <a:ext uri="{FF2B5EF4-FFF2-40B4-BE49-F238E27FC236}">
              <a16:creationId xmlns:a16="http://schemas.microsoft.com/office/drawing/2014/main" id="{D68F85F9-A6BB-48FB-9042-2E4E15551FA0}"/>
            </a:ext>
          </a:extLst>
        </xdr:cNvPr>
        <xdr:cNvSpPr txBox="1"/>
      </xdr:nvSpPr>
      <xdr:spPr>
        <a:xfrm>
          <a:off x="8271587" y="14448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34307</xdr:rowOff>
    </xdr:from>
    <xdr:ext cx="469744" cy="259045"/>
    <xdr:sp macro="" textlink="">
      <xdr:nvSpPr>
        <xdr:cNvPr id="380" name="n_2mainValue【福祉施設】&#10;一人当たり面積">
          <a:extLst>
            <a:ext uri="{FF2B5EF4-FFF2-40B4-BE49-F238E27FC236}">
              <a16:creationId xmlns:a16="http://schemas.microsoft.com/office/drawing/2014/main" id="{E5AB7261-ABE0-4635-AD9A-A0B80F3A819F}"/>
            </a:ext>
          </a:extLst>
        </xdr:cNvPr>
        <xdr:cNvSpPr txBox="1"/>
      </xdr:nvSpPr>
      <xdr:spPr>
        <a:xfrm>
          <a:off x="750958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34307</xdr:rowOff>
    </xdr:from>
    <xdr:ext cx="469744" cy="259045"/>
    <xdr:sp macro="" textlink="">
      <xdr:nvSpPr>
        <xdr:cNvPr id="381" name="n_3mainValue【福祉施設】&#10;一人当たり面積">
          <a:extLst>
            <a:ext uri="{FF2B5EF4-FFF2-40B4-BE49-F238E27FC236}">
              <a16:creationId xmlns:a16="http://schemas.microsoft.com/office/drawing/2014/main" id="{C9C2683C-E41B-4046-8A1D-B6B0F5EA9EB3}"/>
            </a:ext>
          </a:extLst>
        </xdr:cNvPr>
        <xdr:cNvSpPr txBox="1"/>
      </xdr:nvSpPr>
      <xdr:spPr>
        <a:xfrm>
          <a:off x="67120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37572</xdr:rowOff>
    </xdr:from>
    <xdr:ext cx="469744" cy="259045"/>
    <xdr:sp macro="" textlink="">
      <xdr:nvSpPr>
        <xdr:cNvPr id="382" name="n_4mainValue【福祉施設】&#10;一人当たり面積">
          <a:extLst>
            <a:ext uri="{FF2B5EF4-FFF2-40B4-BE49-F238E27FC236}">
              <a16:creationId xmlns:a16="http://schemas.microsoft.com/office/drawing/2014/main" id="{CDF36F62-59CD-4A3E-83B4-63145B05D002}"/>
            </a:ext>
          </a:extLst>
        </xdr:cNvPr>
        <xdr:cNvSpPr txBox="1"/>
      </xdr:nvSpPr>
      <xdr:spPr>
        <a:xfrm>
          <a:off x="5937327" y="1445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F30A7C84-9E6A-4049-BAAD-5B227492D1E7}"/>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FCF114CC-EB1B-45E5-AA90-66116EA0E80F}"/>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AC9DA331-B1C5-4355-9FAB-D6CCE9888AA6}"/>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CA37A77F-65DC-414B-87D5-12011FFC82A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4C8D3CD7-469B-4BFA-B1C5-84D9B018EC2D}"/>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B64614A3-D94C-4ECD-92A9-DC2D8894F5A3}"/>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06B6B4CB-5F13-4C39-9CD3-EF0DBE4E5A1C}"/>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95883BB1-ACFD-4C98-8C1A-5E94F60241DA}"/>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a:extLst>
            <a:ext uri="{FF2B5EF4-FFF2-40B4-BE49-F238E27FC236}">
              <a16:creationId xmlns:a16="http://schemas.microsoft.com/office/drawing/2014/main" id="{A02940FD-E2E9-4B9E-859D-5D4FD09A70C9}"/>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a:extLst>
            <a:ext uri="{FF2B5EF4-FFF2-40B4-BE49-F238E27FC236}">
              <a16:creationId xmlns:a16="http://schemas.microsoft.com/office/drawing/2014/main" id="{176D5F67-C706-47F1-826C-7950FF31241B}"/>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a:extLst>
            <a:ext uri="{FF2B5EF4-FFF2-40B4-BE49-F238E27FC236}">
              <a16:creationId xmlns:a16="http://schemas.microsoft.com/office/drawing/2014/main" id="{52731150-0085-4500-B5E6-163F58CED479}"/>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a:extLst>
            <a:ext uri="{FF2B5EF4-FFF2-40B4-BE49-F238E27FC236}">
              <a16:creationId xmlns:a16="http://schemas.microsoft.com/office/drawing/2014/main" id="{708EA199-B926-4B44-95B4-C6E2B79DDC9E}"/>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a:extLst>
            <a:ext uri="{FF2B5EF4-FFF2-40B4-BE49-F238E27FC236}">
              <a16:creationId xmlns:a16="http://schemas.microsoft.com/office/drawing/2014/main" id="{FA71AAD8-8FC5-45FF-987F-E3E65A4A1072}"/>
            </a:ext>
          </a:extLst>
        </xdr:cNvPr>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a:extLst>
            <a:ext uri="{FF2B5EF4-FFF2-40B4-BE49-F238E27FC236}">
              <a16:creationId xmlns:a16="http://schemas.microsoft.com/office/drawing/2014/main" id="{C322D642-EA8F-4F3B-8DA2-4991B3BF697E}"/>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a:extLst>
            <a:ext uri="{FF2B5EF4-FFF2-40B4-BE49-F238E27FC236}">
              <a16:creationId xmlns:a16="http://schemas.microsoft.com/office/drawing/2014/main" id="{E99C9486-9EFC-4E3B-93B2-D06451935062}"/>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a:extLst>
            <a:ext uri="{FF2B5EF4-FFF2-40B4-BE49-F238E27FC236}">
              <a16:creationId xmlns:a16="http://schemas.microsoft.com/office/drawing/2014/main" id="{48883652-FCF3-4076-AB65-24EC8E524B5B}"/>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a:extLst>
            <a:ext uri="{FF2B5EF4-FFF2-40B4-BE49-F238E27FC236}">
              <a16:creationId xmlns:a16="http://schemas.microsoft.com/office/drawing/2014/main" id="{0ADE43A1-ECD7-45EA-9425-5662B0D8A18C}"/>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a:extLst>
            <a:ext uri="{FF2B5EF4-FFF2-40B4-BE49-F238E27FC236}">
              <a16:creationId xmlns:a16="http://schemas.microsoft.com/office/drawing/2014/main" id="{B6F41A37-5351-491A-B2A6-257987E30B2C}"/>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a:extLst>
            <a:ext uri="{FF2B5EF4-FFF2-40B4-BE49-F238E27FC236}">
              <a16:creationId xmlns:a16="http://schemas.microsoft.com/office/drawing/2014/main" id="{00342C33-84D3-4CEA-B5FA-320B917971B8}"/>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a:extLst>
            <a:ext uri="{FF2B5EF4-FFF2-40B4-BE49-F238E27FC236}">
              <a16:creationId xmlns:a16="http://schemas.microsoft.com/office/drawing/2014/main" id="{BDBCA3AC-57BC-4494-82BF-1E12EB3EF0E3}"/>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3" name="テキスト ボックス 402">
          <a:extLst>
            <a:ext uri="{FF2B5EF4-FFF2-40B4-BE49-F238E27FC236}">
              <a16:creationId xmlns:a16="http://schemas.microsoft.com/office/drawing/2014/main" id="{B513B38D-B7A4-4CB7-81D7-251385B11A8B}"/>
            </a:ext>
          </a:extLst>
        </xdr:cNvPr>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A6F09A42-B549-40E1-A225-8AEDD9CA1F92}"/>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5" name="テキスト ボックス 404">
          <a:extLst>
            <a:ext uri="{FF2B5EF4-FFF2-40B4-BE49-F238E27FC236}">
              <a16:creationId xmlns:a16="http://schemas.microsoft.com/office/drawing/2014/main" id="{6C231FC0-D82A-43ED-B8E2-B7F1B411F3CB}"/>
            </a:ext>
          </a:extLst>
        </xdr:cNvPr>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a:extLst>
            <a:ext uri="{FF2B5EF4-FFF2-40B4-BE49-F238E27FC236}">
              <a16:creationId xmlns:a16="http://schemas.microsoft.com/office/drawing/2014/main" id="{8FB0C3EC-A8BB-418E-AE8A-9F790BA0814C}"/>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142875</xdr:rowOff>
    </xdr:from>
    <xdr:to>
      <xdr:col>24</xdr:col>
      <xdr:colOff>62865</xdr:colOff>
      <xdr:row>107</xdr:row>
      <xdr:rowOff>104775</xdr:rowOff>
    </xdr:to>
    <xdr:cxnSp macro="">
      <xdr:nvCxnSpPr>
        <xdr:cNvPr id="407" name="直線コネクタ 406">
          <a:extLst>
            <a:ext uri="{FF2B5EF4-FFF2-40B4-BE49-F238E27FC236}">
              <a16:creationId xmlns:a16="http://schemas.microsoft.com/office/drawing/2014/main" id="{25671E69-47BE-4604-882E-721A94BFE81D}"/>
            </a:ext>
          </a:extLst>
        </xdr:cNvPr>
        <xdr:cNvCxnSpPr/>
      </xdr:nvCxnSpPr>
      <xdr:spPr>
        <a:xfrm flipV="1">
          <a:off x="4086225" y="16906875"/>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108602</xdr:rowOff>
    </xdr:from>
    <xdr:ext cx="405111" cy="259045"/>
    <xdr:sp macro="" textlink="">
      <xdr:nvSpPr>
        <xdr:cNvPr id="408" name="【市民会館】&#10;有形固定資産減価償却率最小値テキスト">
          <a:extLst>
            <a:ext uri="{FF2B5EF4-FFF2-40B4-BE49-F238E27FC236}">
              <a16:creationId xmlns:a16="http://schemas.microsoft.com/office/drawing/2014/main" id="{BDB763BB-32EF-41EC-8B20-FAB06750F806}"/>
            </a:ext>
          </a:extLst>
        </xdr:cNvPr>
        <xdr:cNvSpPr txBox="1"/>
      </xdr:nvSpPr>
      <xdr:spPr>
        <a:xfrm>
          <a:off x="4124960"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104775</xdr:rowOff>
    </xdr:from>
    <xdr:to>
      <xdr:col>24</xdr:col>
      <xdr:colOff>152400</xdr:colOff>
      <xdr:row>107</xdr:row>
      <xdr:rowOff>104775</xdr:rowOff>
    </xdr:to>
    <xdr:cxnSp macro="">
      <xdr:nvCxnSpPr>
        <xdr:cNvPr id="409" name="直線コネクタ 408">
          <a:extLst>
            <a:ext uri="{FF2B5EF4-FFF2-40B4-BE49-F238E27FC236}">
              <a16:creationId xmlns:a16="http://schemas.microsoft.com/office/drawing/2014/main" id="{8CDDDEE8-1C53-4E94-AA69-4DA29F271851}"/>
            </a:ext>
          </a:extLst>
        </xdr:cNvPr>
        <xdr:cNvCxnSpPr/>
      </xdr:nvCxnSpPr>
      <xdr:spPr>
        <a:xfrm>
          <a:off x="4020820" y="18042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89552</xdr:rowOff>
    </xdr:from>
    <xdr:ext cx="405111" cy="259045"/>
    <xdr:sp macro="" textlink="">
      <xdr:nvSpPr>
        <xdr:cNvPr id="410" name="【市民会館】&#10;有形固定資産減価償却率最大値テキスト">
          <a:extLst>
            <a:ext uri="{FF2B5EF4-FFF2-40B4-BE49-F238E27FC236}">
              <a16:creationId xmlns:a16="http://schemas.microsoft.com/office/drawing/2014/main" id="{65EA7AAD-BFCA-417A-8CCC-6787E3416490}"/>
            </a:ext>
          </a:extLst>
        </xdr:cNvPr>
        <xdr:cNvSpPr txBox="1"/>
      </xdr:nvSpPr>
      <xdr:spPr>
        <a:xfrm>
          <a:off x="4124960" y="16685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142875</xdr:rowOff>
    </xdr:from>
    <xdr:to>
      <xdr:col>24</xdr:col>
      <xdr:colOff>152400</xdr:colOff>
      <xdr:row>100</xdr:row>
      <xdr:rowOff>142875</xdr:rowOff>
    </xdr:to>
    <xdr:cxnSp macro="">
      <xdr:nvCxnSpPr>
        <xdr:cNvPr id="411" name="直線コネクタ 410">
          <a:extLst>
            <a:ext uri="{FF2B5EF4-FFF2-40B4-BE49-F238E27FC236}">
              <a16:creationId xmlns:a16="http://schemas.microsoft.com/office/drawing/2014/main" id="{65C8D8F3-8E94-409E-A5E3-C99BF0F5C5B2}"/>
            </a:ext>
          </a:extLst>
        </xdr:cNvPr>
        <xdr:cNvCxnSpPr/>
      </xdr:nvCxnSpPr>
      <xdr:spPr>
        <a:xfrm>
          <a:off x="4020820" y="169068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99713</xdr:rowOff>
    </xdr:from>
    <xdr:ext cx="405111" cy="259045"/>
    <xdr:sp macro="" textlink="">
      <xdr:nvSpPr>
        <xdr:cNvPr id="412" name="【市民会館】&#10;有形固定資産減価償却率平均値テキスト">
          <a:extLst>
            <a:ext uri="{FF2B5EF4-FFF2-40B4-BE49-F238E27FC236}">
              <a16:creationId xmlns:a16="http://schemas.microsoft.com/office/drawing/2014/main" id="{F68F60C3-44A8-4C06-9A55-BF24655878DA}"/>
            </a:ext>
          </a:extLst>
        </xdr:cNvPr>
        <xdr:cNvSpPr txBox="1"/>
      </xdr:nvSpPr>
      <xdr:spPr>
        <a:xfrm>
          <a:off x="4124960" y="171989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76836</xdr:rowOff>
    </xdr:from>
    <xdr:to>
      <xdr:col>24</xdr:col>
      <xdr:colOff>114300</xdr:colOff>
      <xdr:row>104</xdr:row>
      <xdr:rowOff>6986</xdr:rowOff>
    </xdr:to>
    <xdr:sp macro="" textlink="">
      <xdr:nvSpPr>
        <xdr:cNvPr id="413" name="フローチャート: 判断 412">
          <a:extLst>
            <a:ext uri="{FF2B5EF4-FFF2-40B4-BE49-F238E27FC236}">
              <a16:creationId xmlns:a16="http://schemas.microsoft.com/office/drawing/2014/main" id="{13D786C4-0879-4CDD-9052-F9F0AC24890A}"/>
            </a:ext>
          </a:extLst>
        </xdr:cNvPr>
        <xdr:cNvSpPr/>
      </xdr:nvSpPr>
      <xdr:spPr>
        <a:xfrm>
          <a:off x="4036060" y="173437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19686</xdr:rowOff>
    </xdr:from>
    <xdr:to>
      <xdr:col>20</xdr:col>
      <xdr:colOff>38100</xdr:colOff>
      <xdr:row>103</xdr:row>
      <xdr:rowOff>121286</xdr:rowOff>
    </xdr:to>
    <xdr:sp macro="" textlink="">
      <xdr:nvSpPr>
        <xdr:cNvPr id="414" name="フローチャート: 判断 413">
          <a:extLst>
            <a:ext uri="{FF2B5EF4-FFF2-40B4-BE49-F238E27FC236}">
              <a16:creationId xmlns:a16="http://schemas.microsoft.com/office/drawing/2014/main" id="{E45EB75D-F075-4A06-8457-F9780DCB9CBB}"/>
            </a:ext>
          </a:extLst>
        </xdr:cNvPr>
        <xdr:cNvSpPr/>
      </xdr:nvSpPr>
      <xdr:spPr>
        <a:xfrm>
          <a:off x="3312160" y="172866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50164</xdr:rowOff>
    </xdr:from>
    <xdr:to>
      <xdr:col>15</xdr:col>
      <xdr:colOff>101600</xdr:colOff>
      <xdr:row>103</xdr:row>
      <xdr:rowOff>151764</xdr:rowOff>
    </xdr:to>
    <xdr:sp macro="" textlink="">
      <xdr:nvSpPr>
        <xdr:cNvPr id="415" name="フローチャート: 判断 414">
          <a:extLst>
            <a:ext uri="{FF2B5EF4-FFF2-40B4-BE49-F238E27FC236}">
              <a16:creationId xmlns:a16="http://schemas.microsoft.com/office/drawing/2014/main" id="{4BDF479B-764F-4828-A7C0-E113EE188332}"/>
            </a:ext>
          </a:extLst>
        </xdr:cNvPr>
        <xdr:cNvSpPr/>
      </xdr:nvSpPr>
      <xdr:spPr>
        <a:xfrm>
          <a:off x="2514600" y="1731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31114</xdr:rowOff>
    </xdr:from>
    <xdr:to>
      <xdr:col>10</xdr:col>
      <xdr:colOff>165100</xdr:colOff>
      <xdr:row>103</xdr:row>
      <xdr:rowOff>132714</xdr:rowOff>
    </xdr:to>
    <xdr:sp macro="" textlink="">
      <xdr:nvSpPr>
        <xdr:cNvPr id="416" name="フローチャート: 判断 415">
          <a:extLst>
            <a:ext uri="{FF2B5EF4-FFF2-40B4-BE49-F238E27FC236}">
              <a16:creationId xmlns:a16="http://schemas.microsoft.com/office/drawing/2014/main" id="{120FFEC1-94DE-41E4-ABA1-CF0052FB6E24}"/>
            </a:ext>
          </a:extLst>
        </xdr:cNvPr>
        <xdr:cNvSpPr/>
      </xdr:nvSpPr>
      <xdr:spPr>
        <a:xfrm>
          <a:off x="1739900" y="1729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153036</xdr:rowOff>
    </xdr:from>
    <xdr:to>
      <xdr:col>6</xdr:col>
      <xdr:colOff>38100</xdr:colOff>
      <xdr:row>103</xdr:row>
      <xdr:rowOff>83186</xdr:rowOff>
    </xdr:to>
    <xdr:sp macro="" textlink="">
      <xdr:nvSpPr>
        <xdr:cNvPr id="417" name="フローチャート: 判断 416">
          <a:extLst>
            <a:ext uri="{FF2B5EF4-FFF2-40B4-BE49-F238E27FC236}">
              <a16:creationId xmlns:a16="http://schemas.microsoft.com/office/drawing/2014/main" id="{DA807616-912A-40AC-ABC3-3234B86CD069}"/>
            </a:ext>
          </a:extLst>
        </xdr:cNvPr>
        <xdr:cNvSpPr/>
      </xdr:nvSpPr>
      <xdr:spPr>
        <a:xfrm>
          <a:off x="965200" y="172523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95A3EB01-0FCA-435B-93C3-FACB8F8EAC21}"/>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C95FB438-CC46-4CC2-840A-41DB21E628B5}"/>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233DC59B-5EF0-4C44-9E37-76E95865E671}"/>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F49B65A-7F36-41D6-9B17-E5376AA72F48}"/>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32240231-BA13-42AE-9031-3D357B2D6B27}"/>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84455</xdr:rowOff>
    </xdr:from>
    <xdr:to>
      <xdr:col>24</xdr:col>
      <xdr:colOff>114300</xdr:colOff>
      <xdr:row>104</xdr:row>
      <xdr:rowOff>14605</xdr:rowOff>
    </xdr:to>
    <xdr:sp macro="" textlink="">
      <xdr:nvSpPr>
        <xdr:cNvPr id="423" name="楕円 422">
          <a:extLst>
            <a:ext uri="{FF2B5EF4-FFF2-40B4-BE49-F238E27FC236}">
              <a16:creationId xmlns:a16="http://schemas.microsoft.com/office/drawing/2014/main" id="{4D8F4423-59FA-4C06-A393-7CA0B56F3436}"/>
            </a:ext>
          </a:extLst>
        </xdr:cNvPr>
        <xdr:cNvSpPr/>
      </xdr:nvSpPr>
      <xdr:spPr>
        <a:xfrm>
          <a:off x="4036060" y="173513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62882</xdr:rowOff>
    </xdr:from>
    <xdr:ext cx="405111" cy="259045"/>
    <xdr:sp macro="" textlink="">
      <xdr:nvSpPr>
        <xdr:cNvPr id="424" name="【市民会館】&#10;有形固定資産減価償却率該当値テキスト">
          <a:extLst>
            <a:ext uri="{FF2B5EF4-FFF2-40B4-BE49-F238E27FC236}">
              <a16:creationId xmlns:a16="http://schemas.microsoft.com/office/drawing/2014/main" id="{E8549315-B628-4D6D-BA21-0E72A0A0A858}"/>
            </a:ext>
          </a:extLst>
        </xdr:cNvPr>
        <xdr:cNvSpPr txBox="1"/>
      </xdr:nvSpPr>
      <xdr:spPr>
        <a:xfrm>
          <a:off x="4124960" y="17329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46355</xdr:rowOff>
    </xdr:from>
    <xdr:to>
      <xdr:col>20</xdr:col>
      <xdr:colOff>38100</xdr:colOff>
      <xdr:row>103</xdr:row>
      <xdr:rowOff>147955</xdr:rowOff>
    </xdr:to>
    <xdr:sp macro="" textlink="">
      <xdr:nvSpPr>
        <xdr:cNvPr id="425" name="楕円 424">
          <a:extLst>
            <a:ext uri="{FF2B5EF4-FFF2-40B4-BE49-F238E27FC236}">
              <a16:creationId xmlns:a16="http://schemas.microsoft.com/office/drawing/2014/main" id="{80E2D617-BE28-46CC-9B13-000E4E656CE8}"/>
            </a:ext>
          </a:extLst>
        </xdr:cNvPr>
        <xdr:cNvSpPr/>
      </xdr:nvSpPr>
      <xdr:spPr>
        <a:xfrm>
          <a:off x="3312160" y="173132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97155</xdr:rowOff>
    </xdr:from>
    <xdr:to>
      <xdr:col>24</xdr:col>
      <xdr:colOff>63500</xdr:colOff>
      <xdr:row>103</xdr:row>
      <xdr:rowOff>135255</xdr:rowOff>
    </xdr:to>
    <xdr:cxnSp macro="">
      <xdr:nvCxnSpPr>
        <xdr:cNvPr id="426" name="直線コネクタ 425">
          <a:extLst>
            <a:ext uri="{FF2B5EF4-FFF2-40B4-BE49-F238E27FC236}">
              <a16:creationId xmlns:a16="http://schemas.microsoft.com/office/drawing/2014/main" id="{1FB05C58-93A6-44DD-A32E-2CA303691C72}"/>
            </a:ext>
          </a:extLst>
        </xdr:cNvPr>
        <xdr:cNvCxnSpPr/>
      </xdr:nvCxnSpPr>
      <xdr:spPr>
        <a:xfrm>
          <a:off x="3355340" y="17364075"/>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8255</xdr:rowOff>
    </xdr:from>
    <xdr:to>
      <xdr:col>15</xdr:col>
      <xdr:colOff>101600</xdr:colOff>
      <xdr:row>103</xdr:row>
      <xdr:rowOff>109855</xdr:rowOff>
    </xdr:to>
    <xdr:sp macro="" textlink="">
      <xdr:nvSpPr>
        <xdr:cNvPr id="427" name="楕円 426">
          <a:extLst>
            <a:ext uri="{FF2B5EF4-FFF2-40B4-BE49-F238E27FC236}">
              <a16:creationId xmlns:a16="http://schemas.microsoft.com/office/drawing/2014/main" id="{AC6DB175-C8A1-4953-9E7C-571C6C96A845}"/>
            </a:ext>
          </a:extLst>
        </xdr:cNvPr>
        <xdr:cNvSpPr/>
      </xdr:nvSpPr>
      <xdr:spPr>
        <a:xfrm>
          <a:off x="2514600" y="1727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59055</xdr:rowOff>
    </xdr:from>
    <xdr:to>
      <xdr:col>19</xdr:col>
      <xdr:colOff>177800</xdr:colOff>
      <xdr:row>103</xdr:row>
      <xdr:rowOff>97155</xdr:rowOff>
    </xdr:to>
    <xdr:cxnSp macro="">
      <xdr:nvCxnSpPr>
        <xdr:cNvPr id="428" name="直線コネクタ 427">
          <a:extLst>
            <a:ext uri="{FF2B5EF4-FFF2-40B4-BE49-F238E27FC236}">
              <a16:creationId xmlns:a16="http://schemas.microsoft.com/office/drawing/2014/main" id="{344682B8-210A-44C8-A55A-DEE8F45DE737}"/>
            </a:ext>
          </a:extLst>
        </xdr:cNvPr>
        <xdr:cNvCxnSpPr/>
      </xdr:nvCxnSpPr>
      <xdr:spPr>
        <a:xfrm>
          <a:off x="2565400" y="17325975"/>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143511</xdr:rowOff>
    </xdr:from>
    <xdr:to>
      <xdr:col>10</xdr:col>
      <xdr:colOff>165100</xdr:colOff>
      <xdr:row>103</xdr:row>
      <xdr:rowOff>73661</xdr:rowOff>
    </xdr:to>
    <xdr:sp macro="" textlink="">
      <xdr:nvSpPr>
        <xdr:cNvPr id="429" name="楕円 428">
          <a:extLst>
            <a:ext uri="{FF2B5EF4-FFF2-40B4-BE49-F238E27FC236}">
              <a16:creationId xmlns:a16="http://schemas.microsoft.com/office/drawing/2014/main" id="{692A12B4-543E-4F6B-9824-D38731E529E6}"/>
            </a:ext>
          </a:extLst>
        </xdr:cNvPr>
        <xdr:cNvSpPr/>
      </xdr:nvSpPr>
      <xdr:spPr>
        <a:xfrm>
          <a:off x="1739900" y="172427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22861</xdr:rowOff>
    </xdr:from>
    <xdr:to>
      <xdr:col>15</xdr:col>
      <xdr:colOff>50800</xdr:colOff>
      <xdr:row>103</xdr:row>
      <xdr:rowOff>59055</xdr:rowOff>
    </xdr:to>
    <xdr:cxnSp macro="">
      <xdr:nvCxnSpPr>
        <xdr:cNvPr id="430" name="直線コネクタ 429">
          <a:extLst>
            <a:ext uri="{FF2B5EF4-FFF2-40B4-BE49-F238E27FC236}">
              <a16:creationId xmlns:a16="http://schemas.microsoft.com/office/drawing/2014/main" id="{7F7F4886-26C8-45A5-BC94-F7F3AD2A1F36}"/>
            </a:ext>
          </a:extLst>
        </xdr:cNvPr>
        <xdr:cNvCxnSpPr/>
      </xdr:nvCxnSpPr>
      <xdr:spPr>
        <a:xfrm>
          <a:off x="1790700" y="17289781"/>
          <a:ext cx="7747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109220</xdr:rowOff>
    </xdr:from>
    <xdr:to>
      <xdr:col>6</xdr:col>
      <xdr:colOff>38100</xdr:colOff>
      <xdr:row>103</xdr:row>
      <xdr:rowOff>39370</xdr:rowOff>
    </xdr:to>
    <xdr:sp macro="" textlink="">
      <xdr:nvSpPr>
        <xdr:cNvPr id="431" name="楕円 430">
          <a:extLst>
            <a:ext uri="{FF2B5EF4-FFF2-40B4-BE49-F238E27FC236}">
              <a16:creationId xmlns:a16="http://schemas.microsoft.com/office/drawing/2014/main" id="{CF0F6072-B74D-4B1E-BEF8-4D2C6E5374C1}"/>
            </a:ext>
          </a:extLst>
        </xdr:cNvPr>
        <xdr:cNvSpPr/>
      </xdr:nvSpPr>
      <xdr:spPr>
        <a:xfrm>
          <a:off x="965200" y="172085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160020</xdr:rowOff>
    </xdr:from>
    <xdr:to>
      <xdr:col>10</xdr:col>
      <xdr:colOff>114300</xdr:colOff>
      <xdr:row>103</xdr:row>
      <xdr:rowOff>22861</xdr:rowOff>
    </xdr:to>
    <xdr:cxnSp macro="">
      <xdr:nvCxnSpPr>
        <xdr:cNvPr id="432" name="直線コネクタ 431">
          <a:extLst>
            <a:ext uri="{FF2B5EF4-FFF2-40B4-BE49-F238E27FC236}">
              <a16:creationId xmlns:a16="http://schemas.microsoft.com/office/drawing/2014/main" id="{29BC93EC-6F3C-4CF6-9309-3A8FD3929341}"/>
            </a:ext>
          </a:extLst>
        </xdr:cNvPr>
        <xdr:cNvCxnSpPr/>
      </xdr:nvCxnSpPr>
      <xdr:spPr>
        <a:xfrm>
          <a:off x="1008380" y="17259300"/>
          <a:ext cx="78232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137813</xdr:rowOff>
    </xdr:from>
    <xdr:ext cx="405111" cy="259045"/>
    <xdr:sp macro="" textlink="">
      <xdr:nvSpPr>
        <xdr:cNvPr id="433" name="n_1aveValue【市民会館】&#10;有形固定資産減価償却率">
          <a:extLst>
            <a:ext uri="{FF2B5EF4-FFF2-40B4-BE49-F238E27FC236}">
              <a16:creationId xmlns:a16="http://schemas.microsoft.com/office/drawing/2014/main" id="{EEB82EF2-5D6B-4DD4-A2F0-A6EA8A6DF3F4}"/>
            </a:ext>
          </a:extLst>
        </xdr:cNvPr>
        <xdr:cNvSpPr txBox="1"/>
      </xdr:nvSpPr>
      <xdr:spPr>
        <a:xfrm>
          <a:off x="3170564" y="1706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142891</xdr:rowOff>
    </xdr:from>
    <xdr:ext cx="405111" cy="259045"/>
    <xdr:sp macro="" textlink="">
      <xdr:nvSpPr>
        <xdr:cNvPr id="434" name="n_2aveValue【市民会館】&#10;有形固定資産減価償却率">
          <a:extLst>
            <a:ext uri="{FF2B5EF4-FFF2-40B4-BE49-F238E27FC236}">
              <a16:creationId xmlns:a16="http://schemas.microsoft.com/office/drawing/2014/main" id="{BBD40E55-C56A-451D-BEDA-154B13811129}"/>
            </a:ext>
          </a:extLst>
        </xdr:cNvPr>
        <xdr:cNvSpPr txBox="1"/>
      </xdr:nvSpPr>
      <xdr:spPr>
        <a:xfrm>
          <a:off x="2385704" y="17409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123841</xdr:rowOff>
    </xdr:from>
    <xdr:ext cx="405111" cy="259045"/>
    <xdr:sp macro="" textlink="">
      <xdr:nvSpPr>
        <xdr:cNvPr id="435" name="n_3aveValue【市民会館】&#10;有形固定資産減価償却率">
          <a:extLst>
            <a:ext uri="{FF2B5EF4-FFF2-40B4-BE49-F238E27FC236}">
              <a16:creationId xmlns:a16="http://schemas.microsoft.com/office/drawing/2014/main" id="{3920898E-4BD3-4272-BAF9-86C472BD4F66}"/>
            </a:ext>
          </a:extLst>
        </xdr:cNvPr>
        <xdr:cNvSpPr txBox="1"/>
      </xdr:nvSpPr>
      <xdr:spPr>
        <a:xfrm>
          <a:off x="1611004" y="17390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74313</xdr:rowOff>
    </xdr:from>
    <xdr:ext cx="405111" cy="259045"/>
    <xdr:sp macro="" textlink="">
      <xdr:nvSpPr>
        <xdr:cNvPr id="436" name="n_4aveValue【市民会館】&#10;有形固定資産減価償却率">
          <a:extLst>
            <a:ext uri="{FF2B5EF4-FFF2-40B4-BE49-F238E27FC236}">
              <a16:creationId xmlns:a16="http://schemas.microsoft.com/office/drawing/2014/main" id="{0C48ED0E-3585-4AB3-91F7-AF8C0D228893}"/>
            </a:ext>
          </a:extLst>
        </xdr:cNvPr>
        <xdr:cNvSpPr txBox="1"/>
      </xdr:nvSpPr>
      <xdr:spPr>
        <a:xfrm>
          <a:off x="836304" y="1734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139082</xdr:rowOff>
    </xdr:from>
    <xdr:ext cx="405111" cy="259045"/>
    <xdr:sp macro="" textlink="">
      <xdr:nvSpPr>
        <xdr:cNvPr id="437" name="n_1mainValue【市民会館】&#10;有形固定資産減価償却率">
          <a:extLst>
            <a:ext uri="{FF2B5EF4-FFF2-40B4-BE49-F238E27FC236}">
              <a16:creationId xmlns:a16="http://schemas.microsoft.com/office/drawing/2014/main" id="{631D3D3A-D8CE-4749-AB6E-B85AB35FA7FE}"/>
            </a:ext>
          </a:extLst>
        </xdr:cNvPr>
        <xdr:cNvSpPr txBox="1"/>
      </xdr:nvSpPr>
      <xdr:spPr>
        <a:xfrm>
          <a:off x="3170564" y="17406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126382</xdr:rowOff>
    </xdr:from>
    <xdr:ext cx="405111" cy="259045"/>
    <xdr:sp macro="" textlink="">
      <xdr:nvSpPr>
        <xdr:cNvPr id="438" name="n_2mainValue【市民会館】&#10;有形固定資産減価償却率">
          <a:extLst>
            <a:ext uri="{FF2B5EF4-FFF2-40B4-BE49-F238E27FC236}">
              <a16:creationId xmlns:a16="http://schemas.microsoft.com/office/drawing/2014/main" id="{4E4FB887-891A-4FDD-9AAE-6A32ACD482E2}"/>
            </a:ext>
          </a:extLst>
        </xdr:cNvPr>
        <xdr:cNvSpPr txBox="1"/>
      </xdr:nvSpPr>
      <xdr:spPr>
        <a:xfrm>
          <a:off x="2385704" y="1705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90188</xdr:rowOff>
    </xdr:from>
    <xdr:ext cx="405111" cy="259045"/>
    <xdr:sp macro="" textlink="">
      <xdr:nvSpPr>
        <xdr:cNvPr id="439" name="n_3mainValue【市民会館】&#10;有形固定資産減価償却率">
          <a:extLst>
            <a:ext uri="{FF2B5EF4-FFF2-40B4-BE49-F238E27FC236}">
              <a16:creationId xmlns:a16="http://schemas.microsoft.com/office/drawing/2014/main" id="{BC9331D2-A530-4D01-A93B-1180C107E935}"/>
            </a:ext>
          </a:extLst>
        </xdr:cNvPr>
        <xdr:cNvSpPr txBox="1"/>
      </xdr:nvSpPr>
      <xdr:spPr>
        <a:xfrm>
          <a:off x="1611004" y="17021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55897</xdr:rowOff>
    </xdr:from>
    <xdr:ext cx="405111" cy="259045"/>
    <xdr:sp macro="" textlink="">
      <xdr:nvSpPr>
        <xdr:cNvPr id="440" name="n_4mainValue【市民会館】&#10;有形固定資産減価償却率">
          <a:extLst>
            <a:ext uri="{FF2B5EF4-FFF2-40B4-BE49-F238E27FC236}">
              <a16:creationId xmlns:a16="http://schemas.microsoft.com/office/drawing/2014/main" id="{FCE6F80D-617D-4097-B4B1-1DD8FFCA9203}"/>
            </a:ext>
          </a:extLst>
        </xdr:cNvPr>
        <xdr:cNvSpPr txBox="1"/>
      </xdr:nvSpPr>
      <xdr:spPr>
        <a:xfrm>
          <a:off x="836304" y="1698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a:extLst>
            <a:ext uri="{FF2B5EF4-FFF2-40B4-BE49-F238E27FC236}">
              <a16:creationId xmlns:a16="http://schemas.microsoft.com/office/drawing/2014/main" id="{96B4B165-2207-418D-8889-435A30D61318}"/>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a:extLst>
            <a:ext uri="{FF2B5EF4-FFF2-40B4-BE49-F238E27FC236}">
              <a16:creationId xmlns:a16="http://schemas.microsoft.com/office/drawing/2014/main" id="{36C45AE3-FE91-4A9C-925D-811FF1E9575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a:extLst>
            <a:ext uri="{FF2B5EF4-FFF2-40B4-BE49-F238E27FC236}">
              <a16:creationId xmlns:a16="http://schemas.microsoft.com/office/drawing/2014/main" id="{8B241752-33D1-429A-93C7-0AD0BF95FAA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a:extLst>
            <a:ext uri="{FF2B5EF4-FFF2-40B4-BE49-F238E27FC236}">
              <a16:creationId xmlns:a16="http://schemas.microsoft.com/office/drawing/2014/main" id="{CC408306-4227-4226-862B-6FA9DA0F2B88}"/>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a:extLst>
            <a:ext uri="{FF2B5EF4-FFF2-40B4-BE49-F238E27FC236}">
              <a16:creationId xmlns:a16="http://schemas.microsoft.com/office/drawing/2014/main" id="{BE9242BE-B0C6-49AC-BDA1-430AA75CE818}"/>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a:extLst>
            <a:ext uri="{FF2B5EF4-FFF2-40B4-BE49-F238E27FC236}">
              <a16:creationId xmlns:a16="http://schemas.microsoft.com/office/drawing/2014/main" id="{1692578E-CD48-4A81-A687-5EF5CC7F4567}"/>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a:extLst>
            <a:ext uri="{FF2B5EF4-FFF2-40B4-BE49-F238E27FC236}">
              <a16:creationId xmlns:a16="http://schemas.microsoft.com/office/drawing/2014/main" id="{2C3850A9-1DE6-4E84-BCE5-9439E14091C3}"/>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a:extLst>
            <a:ext uri="{FF2B5EF4-FFF2-40B4-BE49-F238E27FC236}">
              <a16:creationId xmlns:a16="http://schemas.microsoft.com/office/drawing/2014/main" id="{CD8682FB-D3CC-475C-A263-D50231409374}"/>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a:extLst>
            <a:ext uri="{FF2B5EF4-FFF2-40B4-BE49-F238E27FC236}">
              <a16:creationId xmlns:a16="http://schemas.microsoft.com/office/drawing/2014/main" id="{4DE0771E-F660-41F2-AAA2-D91800EC2749}"/>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a:extLst>
            <a:ext uri="{FF2B5EF4-FFF2-40B4-BE49-F238E27FC236}">
              <a16:creationId xmlns:a16="http://schemas.microsoft.com/office/drawing/2014/main" id="{89A205E5-F32E-4F32-9CDD-0611BBB87F5E}"/>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1" name="直線コネクタ 450">
          <a:extLst>
            <a:ext uri="{FF2B5EF4-FFF2-40B4-BE49-F238E27FC236}">
              <a16:creationId xmlns:a16="http://schemas.microsoft.com/office/drawing/2014/main" id="{E6FAE717-04E0-47CA-BC26-683299E917F4}"/>
            </a:ext>
          </a:extLst>
        </xdr:cNvPr>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2" name="テキスト ボックス 451">
          <a:extLst>
            <a:ext uri="{FF2B5EF4-FFF2-40B4-BE49-F238E27FC236}">
              <a16:creationId xmlns:a16="http://schemas.microsoft.com/office/drawing/2014/main" id="{2DAC0BF7-96FC-4413-B4DB-0E2F79EBB185}"/>
            </a:ext>
          </a:extLst>
        </xdr:cNvPr>
        <xdr:cNvSpPr txBox="1"/>
      </xdr:nvSpPr>
      <xdr:spPr>
        <a:xfrm>
          <a:off x="54053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3" name="直線コネクタ 452">
          <a:extLst>
            <a:ext uri="{FF2B5EF4-FFF2-40B4-BE49-F238E27FC236}">
              <a16:creationId xmlns:a16="http://schemas.microsoft.com/office/drawing/2014/main" id="{5861BD05-9809-4404-A3F9-45406C94B9A4}"/>
            </a:ext>
          </a:extLst>
        </xdr:cNvPr>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4" name="テキスト ボックス 453">
          <a:extLst>
            <a:ext uri="{FF2B5EF4-FFF2-40B4-BE49-F238E27FC236}">
              <a16:creationId xmlns:a16="http://schemas.microsoft.com/office/drawing/2014/main" id="{E66DD5F9-A919-4233-8C7D-27A8B81866EC}"/>
            </a:ext>
          </a:extLst>
        </xdr:cNvPr>
        <xdr:cNvSpPr txBox="1"/>
      </xdr:nvSpPr>
      <xdr:spPr>
        <a:xfrm>
          <a:off x="540530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5" name="直線コネクタ 454">
          <a:extLst>
            <a:ext uri="{FF2B5EF4-FFF2-40B4-BE49-F238E27FC236}">
              <a16:creationId xmlns:a16="http://schemas.microsoft.com/office/drawing/2014/main" id="{085AC13F-5C31-451A-9E35-BB3A11DB453B}"/>
            </a:ext>
          </a:extLst>
        </xdr:cNvPr>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6" name="テキスト ボックス 455">
          <a:extLst>
            <a:ext uri="{FF2B5EF4-FFF2-40B4-BE49-F238E27FC236}">
              <a16:creationId xmlns:a16="http://schemas.microsoft.com/office/drawing/2014/main" id="{4D0B9F99-FB28-49C7-9AF8-1ABCEB365D67}"/>
            </a:ext>
          </a:extLst>
        </xdr:cNvPr>
        <xdr:cNvSpPr txBox="1"/>
      </xdr:nvSpPr>
      <xdr:spPr>
        <a:xfrm>
          <a:off x="540530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7" name="直線コネクタ 456">
          <a:extLst>
            <a:ext uri="{FF2B5EF4-FFF2-40B4-BE49-F238E27FC236}">
              <a16:creationId xmlns:a16="http://schemas.microsoft.com/office/drawing/2014/main" id="{E1D943E4-4CE5-40CB-B94F-6CE185CE3924}"/>
            </a:ext>
          </a:extLst>
        </xdr:cNvPr>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8" name="テキスト ボックス 457">
          <a:extLst>
            <a:ext uri="{FF2B5EF4-FFF2-40B4-BE49-F238E27FC236}">
              <a16:creationId xmlns:a16="http://schemas.microsoft.com/office/drawing/2014/main" id="{0123BDFA-9766-4A07-A78B-C8B4E00BEE05}"/>
            </a:ext>
          </a:extLst>
        </xdr:cNvPr>
        <xdr:cNvSpPr txBox="1"/>
      </xdr:nvSpPr>
      <xdr:spPr>
        <a:xfrm>
          <a:off x="540530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9" name="直線コネクタ 458">
          <a:extLst>
            <a:ext uri="{FF2B5EF4-FFF2-40B4-BE49-F238E27FC236}">
              <a16:creationId xmlns:a16="http://schemas.microsoft.com/office/drawing/2014/main" id="{B55942F3-6B1E-4182-AB2C-2F0FC830F726}"/>
            </a:ext>
          </a:extLst>
        </xdr:cNvPr>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60" name="テキスト ボックス 459">
          <a:extLst>
            <a:ext uri="{FF2B5EF4-FFF2-40B4-BE49-F238E27FC236}">
              <a16:creationId xmlns:a16="http://schemas.microsoft.com/office/drawing/2014/main" id="{36050906-6E80-40D2-8BF9-94FFC9B2F3F3}"/>
            </a:ext>
          </a:extLst>
        </xdr:cNvPr>
        <xdr:cNvSpPr txBox="1"/>
      </xdr:nvSpPr>
      <xdr:spPr>
        <a:xfrm>
          <a:off x="540530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1" name="直線コネクタ 460">
          <a:extLst>
            <a:ext uri="{FF2B5EF4-FFF2-40B4-BE49-F238E27FC236}">
              <a16:creationId xmlns:a16="http://schemas.microsoft.com/office/drawing/2014/main" id="{866DC887-BE21-49C7-A769-738DD0A6D158}"/>
            </a:ext>
          </a:extLst>
        </xdr:cNvPr>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2" name="テキスト ボックス 461">
          <a:extLst>
            <a:ext uri="{FF2B5EF4-FFF2-40B4-BE49-F238E27FC236}">
              <a16:creationId xmlns:a16="http://schemas.microsoft.com/office/drawing/2014/main" id="{89887B17-67CD-49C4-ABE7-B40A3D1A582F}"/>
            </a:ext>
          </a:extLst>
        </xdr:cNvPr>
        <xdr:cNvSpPr txBox="1"/>
      </xdr:nvSpPr>
      <xdr:spPr>
        <a:xfrm>
          <a:off x="54053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a:extLst>
            <a:ext uri="{FF2B5EF4-FFF2-40B4-BE49-F238E27FC236}">
              <a16:creationId xmlns:a16="http://schemas.microsoft.com/office/drawing/2014/main" id="{5F362525-619E-4040-8E61-DFF09B7A4259}"/>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a:extLst>
            <a:ext uri="{FF2B5EF4-FFF2-40B4-BE49-F238E27FC236}">
              <a16:creationId xmlns:a16="http://schemas.microsoft.com/office/drawing/2014/main" id="{3AEA56F7-3D63-491F-97DE-82D11131A8BE}"/>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a:extLst>
            <a:ext uri="{FF2B5EF4-FFF2-40B4-BE49-F238E27FC236}">
              <a16:creationId xmlns:a16="http://schemas.microsoft.com/office/drawing/2014/main" id="{2E893AC1-6E87-4910-A162-2221F2AF2064}"/>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157843</xdr:rowOff>
    </xdr:from>
    <xdr:to>
      <xdr:col>54</xdr:col>
      <xdr:colOff>189865</xdr:colOff>
      <xdr:row>108</xdr:row>
      <xdr:rowOff>69669</xdr:rowOff>
    </xdr:to>
    <xdr:cxnSp macro="">
      <xdr:nvCxnSpPr>
        <xdr:cNvPr id="466" name="直線コネクタ 465">
          <a:extLst>
            <a:ext uri="{FF2B5EF4-FFF2-40B4-BE49-F238E27FC236}">
              <a16:creationId xmlns:a16="http://schemas.microsoft.com/office/drawing/2014/main" id="{BF444C92-FE3A-4B0D-9D1F-D5B1C61D3630}"/>
            </a:ext>
          </a:extLst>
        </xdr:cNvPr>
        <xdr:cNvCxnSpPr/>
      </xdr:nvCxnSpPr>
      <xdr:spPr>
        <a:xfrm flipV="1">
          <a:off x="9219565" y="16921843"/>
          <a:ext cx="0" cy="1252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73496</xdr:rowOff>
    </xdr:from>
    <xdr:ext cx="469744" cy="259045"/>
    <xdr:sp macro="" textlink="">
      <xdr:nvSpPr>
        <xdr:cNvPr id="467" name="【市民会館】&#10;一人当たり面積最小値テキスト">
          <a:extLst>
            <a:ext uri="{FF2B5EF4-FFF2-40B4-BE49-F238E27FC236}">
              <a16:creationId xmlns:a16="http://schemas.microsoft.com/office/drawing/2014/main" id="{B0EA2508-470E-41FC-A370-8F645BAF8529}"/>
            </a:ext>
          </a:extLst>
        </xdr:cNvPr>
        <xdr:cNvSpPr txBox="1"/>
      </xdr:nvSpPr>
      <xdr:spPr>
        <a:xfrm>
          <a:off x="9258300" y="1817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69669</xdr:rowOff>
    </xdr:from>
    <xdr:to>
      <xdr:col>55</xdr:col>
      <xdr:colOff>88900</xdr:colOff>
      <xdr:row>108</xdr:row>
      <xdr:rowOff>69669</xdr:rowOff>
    </xdr:to>
    <xdr:cxnSp macro="">
      <xdr:nvCxnSpPr>
        <xdr:cNvPr id="468" name="直線コネクタ 467">
          <a:extLst>
            <a:ext uri="{FF2B5EF4-FFF2-40B4-BE49-F238E27FC236}">
              <a16:creationId xmlns:a16="http://schemas.microsoft.com/office/drawing/2014/main" id="{CB53B4E5-5E56-4A08-B84E-D9200908EE07}"/>
            </a:ext>
          </a:extLst>
        </xdr:cNvPr>
        <xdr:cNvCxnSpPr/>
      </xdr:nvCxnSpPr>
      <xdr:spPr>
        <a:xfrm>
          <a:off x="9154160" y="181747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104520</xdr:rowOff>
    </xdr:from>
    <xdr:ext cx="469744" cy="259045"/>
    <xdr:sp macro="" textlink="">
      <xdr:nvSpPr>
        <xdr:cNvPr id="469" name="【市民会館】&#10;一人当たり面積最大値テキスト">
          <a:extLst>
            <a:ext uri="{FF2B5EF4-FFF2-40B4-BE49-F238E27FC236}">
              <a16:creationId xmlns:a16="http://schemas.microsoft.com/office/drawing/2014/main" id="{55C06EBC-4BBE-4DB4-85A9-B47D69B389E1}"/>
            </a:ext>
          </a:extLst>
        </xdr:cNvPr>
        <xdr:cNvSpPr txBox="1"/>
      </xdr:nvSpPr>
      <xdr:spPr>
        <a:xfrm>
          <a:off x="9258300" y="16700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157843</xdr:rowOff>
    </xdr:from>
    <xdr:to>
      <xdr:col>55</xdr:col>
      <xdr:colOff>88900</xdr:colOff>
      <xdr:row>100</xdr:row>
      <xdr:rowOff>157843</xdr:rowOff>
    </xdr:to>
    <xdr:cxnSp macro="">
      <xdr:nvCxnSpPr>
        <xdr:cNvPr id="470" name="直線コネクタ 469">
          <a:extLst>
            <a:ext uri="{FF2B5EF4-FFF2-40B4-BE49-F238E27FC236}">
              <a16:creationId xmlns:a16="http://schemas.microsoft.com/office/drawing/2014/main" id="{DF4A0BA3-5120-425E-A0FF-82C754A9F918}"/>
            </a:ext>
          </a:extLst>
        </xdr:cNvPr>
        <xdr:cNvCxnSpPr/>
      </xdr:nvCxnSpPr>
      <xdr:spPr>
        <a:xfrm>
          <a:off x="9154160" y="169218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118127</xdr:rowOff>
    </xdr:from>
    <xdr:ext cx="469744" cy="259045"/>
    <xdr:sp macro="" textlink="">
      <xdr:nvSpPr>
        <xdr:cNvPr id="471" name="【市民会館】&#10;一人当たり面積平均値テキスト">
          <a:extLst>
            <a:ext uri="{FF2B5EF4-FFF2-40B4-BE49-F238E27FC236}">
              <a16:creationId xmlns:a16="http://schemas.microsoft.com/office/drawing/2014/main" id="{7C3B084A-323A-4F3F-87B4-7C377B184FDC}"/>
            </a:ext>
          </a:extLst>
        </xdr:cNvPr>
        <xdr:cNvSpPr txBox="1"/>
      </xdr:nvSpPr>
      <xdr:spPr>
        <a:xfrm>
          <a:off x="9258300" y="17552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72" name="フローチャート: 判断 471">
          <a:extLst>
            <a:ext uri="{FF2B5EF4-FFF2-40B4-BE49-F238E27FC236}">
              <a16:creationId xmlns:a16="http://schemas.microsoft.com/office/drawing/2014/main" id="{B528B348-30EE-4E89-B554-B9EFE1FAEDA5}"/>
            </a:ext>
          </a:extLst>
        </xdr:cNvPr>
        <xdr:cNvSpPr/>
      </xdr:nvSpPr>
      <xdr:spPr>
        <a:xfrm>
          <a:off x="9192260" y="175742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146231</xdr:rowOff>
    </xdr:from>
    <xdr:to>
      <xdr:col>50</xdr:col>
      <xdr:colOff>165100</xdr:colOff>
      <xdr:row>105</xdr:row>
      <xdr:rowOff>76381</xdr:rowOff>
    </xdr:to>
    <xdr:sp macro="" textlink="">
      <xdr:nvSpPr>
        <xdr:cNvPr id="473" name="フローチャート: 判断 472">
          <a:extLst>
            <a:ext uri="{FF2B5EF4-FFF2-40B4-BE49-F238E27FC236}">
              <a16:creationId xmlns:a16="http://schemas.microsoft.com/office/drawing/2014/main" id="{EF2A93BB-42CB-45C1-8734-6A9C0460C5D3}"/>
            </a:ext>
          </a:extLst>
        </xdr:cNvPr>
        <xdr:cNvSpPr/>
      </xdr:nvSpPr>
      <xdr:spPr>
        <a:xfrm>
          <a:off x="8445500" y="175807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152763</xdr:rowOff>
    </xdr:from>
    <xdr:to>
      <xdr:col>46</xdr:col>
      <xdr:colOff>38100</xdr:colOff>
      <xdr:row>105</xdr:row>
      <xdr:rowOff>82913</xdr:rowOff>
    </xdr:to>
    <xdr:sp macro="" textlink="">
      <xdr:nvSpPr>
        <xdr:cNvPr id="474" name="フローチャート: 判断 473">
          <a:extLst>
            <a:ext uri="{FF2B5EF4-FFF2-40B4-BE49-F238E27FC236}">
              <a16:creationId xmlns:a16="http://schemas.microsoft.com/office/drawing/2014/main" id="{BE3F352B-3E6C-43C1-9C5F-4933B2AE20AD}"/>
            </a:ext>
          </a:extLst>
        </xdr:cNvPr>
        <xdr:cNvSpPr/>
      </xdr:nvSpPr>
      <xdr:spPr>
        <a:xfrm>
          <a:off x="7670800" y="175873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7438</xdr:rowOff>
    </xdr:from>
    <xdr:to>
      <xdr:col>41</xdr:col>
      <xdr:colOff>101600</xdr:colOff>
      <xdr:row>105</xdr:row>
      <xdr:rowOff>109038</xdr:rowOff>
    </xdr:to>
    <xdr:sp macro="" textlink="">
      <xdr:nvSpPr>
        <xdr:cNvPr id="475" name="フローチャート: 判断 474">
          <a:extLst>
            <a:ext uri="{FF2B5EF4-FFF2-40B4-BE49-F238E27FC236}">
              <a16:creationId xmlns:a16="http://schemas.microsoft.com/office/drawing/2014/main" id="{A0F81ED0-D8E7-4ADA-A392-7333E2B93706}"/>
            </a:ext>
          </a:extLst>
        </xdr:cNvPr>
        <xdr:cNvSpPr/>
      </xdr:nvSpPr>
      <xdr:spPr>
        <a:xfrm>
          <a:off x="6873240" y="17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146231</xdr:rowOff>
    </xdr:from>
    <xdr:to>
      <xdr:col>36</xdr:col>
      <xdr:colOff>165100</xdr:colOff>
      <xdr:row>105</xdr:row>
      <xdr:rowOff>76381</xdr:rowOff>
    </xdr:to>
    <xdr:sp macro="" textlink="">
      <xdr:nvSpPr>
        <xdr:cNvPr id="476" name="フローチャート: 判断 475">
          <a:extLst>
            <a:ext uri="{FF2B5EF4-FFF2-40B4-BE49-F238E27FC236}">
              <a16:creationId xmlns:a16="http://schemas.microsoft.com/office/drawing/2014/main" id="{4E864DE5-36F1-4F58-AE48-999F5EFD3F63}"/>
            </a:ext>
          </a:extLst>
        </xdr:cNvPr>
        <xdr:cNvSpPr/>
      </xdr:nvSpPr>
      <xdr:spPr>
        <a:xfrm>
          <a:off x="6098540" y="175807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D2B44925-6CB1-4BDC-BD52-2583D5B1FB3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B0937A40-F7EE-40AB-B295-B43BF4E572CA}"/>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3152E4A1-8D14-4E2A-B766-A44701336608}"/>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4B1D8AE8-A408-4FA6-BF86-55675958F801}"/>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FB5007C5-1438-4A2A-A3FE-8C31AB22D7E2}"/>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10705</xdr:rowOff>
    </xdr:from>
    <xdr:to>
      <xdr:col>55</xdr:col>
      <xdr:colOff>50800</xdr:colOff>
      <xdr:row>103</xdr:row>
      <xdr:rowOff>112305</xdr:rowOff>
    </xdr:to>
    <xdr:sp macro="" textlink="">
      <xdr:nvSpPr>
        <xdr:cNvPr id="482" name="楕円 481">
          <a:extLst>
            <a:ext uri="{FF2B5EF4-FFF2-40B4-BE49-F238E27FC236}">
              <a16:creationId xmlns:a16="http://schemas.microsoft.com/office/drawing/2014/main" id="{E3B8C83E-887D-4408-99DF-58ABCD2B3424}"/>
            </a:ext>
          </a:extLst>
        </xdr:cNvPr>
        <xdr:cNvSpPr/>
      </xdr:nvSpPr>
      <xdr:spPr>
        <a:xfrm>
          <a:off x="9192260" y="172776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33582</xdr:rowOff>
    </xdr:from>
    <xdr:ext cx="469744" cy="259045"/>
    <xdr:sp macro="" textlink="">
      <xdr:nvSpPr>
        <xdr:cNvPr id="483" name="【市民会館】&#10;一人当たり面積該当値テキスト">
          <a:extLst>
            <a:ext uri="{FF2B5EF4-FFF2-40B4-BE49-F238E27FC236}">
              <a16:creationId xmlns:a16="http://schemas.microsoft.com/office/drawing/2014/main" id="{217BD725-296B-4D4D-BB29-AC47C5B555CE}"/>
            </a:ext>
          </a:extLst>
        </xdr:cNvPr>
        <xdr:cNvSpPr txBox="1"/>
      </xdr:nvSpPr>
      <xdr:spPr>
        <a:xfrm>
          <a:off x="9258300" y="1713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27032</xdr:rowOff>
    </xdr:from>
    <xdr:to>
      <xdr:col>50</xdr:col>
      <xdr:colOff>165100</xdr:colOff>
      <xdr:row>103</xdr:row>
      <xdr:rowOff>128632</xdr:rowOff>
    </xdr:to>
    <xdr:sp macro="" textlink="">
      <xdr:nvSpPr>
        <xdr:cNvPr id="484" name="楕円 483">
          <a:extLst>
            <a:ext uri="{FF2B5EF4-FFF2-40B4-BE49-F238E27FC236}">
              <a16:creationId xmlns:a16="http://schemas.microsoft.com/office/drawing/2014/main" id="{26920DE1-E7EA-4F09-84B7-9083E5251807}"/>
            </a:ext>
          </a:extLst>
        </xdr:cNvPr>
        <xdr:cNvSpPr/>
      </xdr:nvSpPr>
      <xdr:spPr>
        <a:xfrm>
          <a:off x="8445500" y="1729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61505</xdr:rowOff>
    </xdr:from>
    <xdr:to>
      <xdr:col>55</xdr:col>
      <xdr:colOff>0</xdr:colOff>
      <xdr:row>103</xdr:row>
      <xdr:rowOff>77832</xdr:rowOff>
    </xdr:to>
    <xdr:cxnSp macro="">
      <xdr:nvCxnSpPr>
        <xdr:cNvPr id="485" name="直線コネクタ 484">
          <a:extLst>
            <a:ext uri="{FF2B5EF4-FFF2-40B4-BE49-F238E27FC236}">
              <a16:creationId xmlns:a16="http://schemas.microsoft.com/office/drawing/2014/main" id="{C1EAA59D-E9A9-40CA-9BCC-77691AB969A6}"/>
            </a:ext>
          </a:extLst>
        </xdr:cNvPr>
        <xdr:cNvCxnSpPr/>
      </xdr:nvCxnSpPr>
      <xdr:spPr>
        <a:xfrm flipV="1">
          <a:off x="8496300" y="17328425"/>
          <a:ext cx="7239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40095</xdr:rowOff>
    </xdr:from>
    <xdr:to>
      <xdr:col>46</xdr:col>
      <xdr:colOff>38100</xdr:colOff>
      <xdr:row>103</xdr:row>
      <xdr:rowOff>141695</xdr:rowOff>
    </xdr:to>
    <xdr:sp macro="" textlink="">
      <xdr:nvSpPr>
        <xdr:cNvPr id="486" name="楕円 485">
          <a:extLst>
            <a:ext uri="{FF2B5EF4-FFF2-40B4-BE49-F238E27FC236}">
              <a16:creationId xmlns:a16="http://schemas.microsoft.com/office/drawing/2014/main" id="{4C395760-3988-4318-8FF4-B8F389FC7D5F}"/>
            </a:ext>
          </a:extLst>
        </xdr:cNvPr>
        <xdr:cNvSpPr/>
      </xdr:nvSpPr>
      <xdr:spPr>
        <a:xfrm>
          <a:off x="7670800" y="173070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77832</xdr:rowOff>
    </xdr:from>
    <xdr:to>
      <xdr:col>50</xdr:col>
      <xdr:colOff>114300</xdr:colOff>
      <xdr:row>103</xdr:row>
      <xdr:rowOff>90895</xdr:rowOff>
    </xdr:to>
    <xdr:cxnSp macro="">
      <xdr:nvCxnSpPr>
        <xdr:cNvPr id="487" name="直線コネクタ 486">
          <a:extLst>
            <a:ext uri="{FF2B5EF4-FFF2-40B4-BE49-F238E27FC236}">
              <a16:creationId xmlns:a16="http://schemas.microsoft.com/office/drawing/2014/main" id="{78259EA6-C011-4AB0-B4A1-9FB6793F7DF9}"/>
            </a:ext>
          </a:extLst>
        </xdr:cNvPr>
        <xdr:cNvCxnSpPr/>
      </xdr:nvCxnSpPr>
      <xdr:spPr>
        <a:xfrm flipV="1">
          <a:off x="7713980" y="17344752"/>
          <a:ext cx="78232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49893</xdr:rowOff>
    </xdr:from>
    <xdr:to>
      <xdr:col>41</xdr:col>
      <xdr:colOff>101600</xdr:colOff>
      <xdr:row>103</xdr:row>
      <xdr:rowOff>151493</xdr:rowOff>
    </xdr:to>
    <xdr:sp macro="" textlink="">
      <xdr:nvSpPr>
        <xdr:cNvPr id="488" name="楕円 487">
          <a:extLst>
            <a:ext uri="{FF2B5EF4-FFF2-40B4-BE49-F238E27FC236}">
              <a16:creationId xmlns:a16="http://schemas.microsoft.com/office/drawing/2014/main" id="{A0B80DA6-C669-4D27-A2DF-4B24D33BD4FF}"/>
            </a:ext>
          </a:extLst>
        </xdr:cNvPr>
        <xdr:cNvSpPr/>
      </xdr:nvSpPr>
      <xdr:spPr>
        <a:xfrm>
          <a:off x="6873240" y="1731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90895</xdr:rowOff>
    </xdr:from>
    <xdr:to>
      <xdr:col>45</xdr:col>
      <xdr:colOff>177800</xdr:colOff>
      <xdr:row>103</xdr:row>
      <xdr:rowOff>100693</xdr:rowOff>
    </xdr:to>
    <xdr:cxnSp macro="">
      <xdr:nvCxnSpPr>
        <xdr:cNvPr id="489" name="直線コネクタ 488">
          <a:extLst>
            <a:ext uri="{FF2B5EF4-FFF2-40B4-BE49-F238E27FC236}">
              <a16:creationId xmlns:a16="http://schemas.microsoft.com/office/drawing/2014/main" id="{1469248D-229D-4FF8-B0B0-BFB57E5435F2}"/>
            </a:ext>
          </a:extLst>
        </xdr:cNvPr>
        <xdr:cNvCxnSpPr/>
      </xdr:nvCxnSpPr>
      <xdr:spPr>
        <a:xfrm flipV="1">
          <a:off x="6924040" y="17357815"/>
          <a:ext cx="78994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56424</xdr:rowOff>
    </xdr:from>
    <xdr:to>
      <xdr:col>36</xdr:col>
      <xdr:colOff>165100</xdr:colOff>
      <xdr:row>103</xdr:row>
      <xdr:rowOff>158024</xdr:rowOff>
    </xdr:to>
    <xdr:sp macro="" textlink="">
      <xdr:nvSpPr>
        <xdr:cNvPr id="490" name="楕円 489">
          <a:extLst>
            <a:ext uri="{FF2B5EF4-FFF2-40B4-BE49-F238E27FC236}">
              <a16:creationId xmlns:a16="http://schemas.microsoft.com/office/drawing/2014/main" id="{75EC9253-30F1-4EA3-89BF-988576AFFEFA}"/>
            </a:ext>
          </a:extLst>
        </xdr:cNvPr>
        <xdr:cNvSpPr/>
      </xdr:nvSpPr>
      <xdr:spPr>
        <a:xfrm>
          <a:off x="6098540" y="1732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100693</xdr:rowOff>
    </xdr:from>
    <xdr:to>
      <xdr:col>41</xdr:col>
      <xdr:colOff>50800</xdr:colOff>
      <xdr:row>103</xdr:row>
      <xdr:rowOff>107224</xdr:rowOff>
    </xdr:to>
    <xdr:cxnSp macro="">
      <xdr:nvCxnSpPr>
        <xdr:cNvPr id="491" name="直線コネクタ 490">
          <a:extLst>
            <a:ext uri="{FF2B5EF4-FFF2-40B4-BE49-F238E27FC236}">
              <a16:creationId xmlns:a16="http://schemas.microsoft.com/office/drawing/2014/main" id="{B5D35C9C-5990-45A9-95B6-3BD196625FEC}"/>
            </a:ext>
          </a:extLst>
        </xdr:cNvPr>
        <xdr:cNvCxnSpPr/>
      </xdr:nvCxnSpPr>
      <xdr:spPr>
        <a:xfrm flipV="1">
          <a:off x="6149340" y="17367613"/>
          <a:ext cx="7747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67508</xdr:rowOff>
    </xdr:from>
    <xdr:ext cx="469744" cy="259045"/>
    <xdr:sp macro="" textlink="">
      <xdr:nvSpPr>
        <xdr:cNvPr id="492" name="n_1aveValue【市民会館】&#10;一人当たり面積">
          <a:extLst>
            <a:ext uri="{FF2B5EF4-FFF2-40B4-BE49-F238E27FC236}">
              <a16:creationId xmlns:a16="http://schemas.microsoft.com/office/drawing/2014/main" id="{DC55F114-CE8D-40AB-A451-8D4BAB623F9D}"/>
            </a:ext>
          </a:extLst>
        </xdr:cNvPr>
        <xdr:cNvSpPr txBox="1"/>
      </xdr:nvSpPr>
      <xdr:spPr>
        <a:xfrm>
          <a:off x="8271587" y="1766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74040</xdr:rowOff>
    </xdr:from>
    <xdr:ext cx="469744" cy="259045"/>
    <xdr:sp macro="" textlink="">
      <xdr:nvSpPr>
        <xdr:cNvPr id="493" name="n_2aveValue【市民会館】&#10;一人当たり面積">
          <a:extLst>
            <a:ext uri="{FF2B5EF4-FFF2-40B4-BE49-F238E27FC236}">
              <a16:creationId xmlns:a16="http://schemas.microsoft.com/office/drawing/2014/main" id="{E9662C9E-0F0D-4B32-BD41-23D181A8AD77}"/>
            </a:ext>
          </a:extLst>
        </xdr:cNvPr>
        <xdr:cNvSpPr txBox="1"/>
      </xdr:nvSpPr>
      <xdr:spPr>
        <a:xfrm>
          <a:off x="7509587" y="1767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100165</xdr:rowOff>
    </xdr:from>
    <xdr:ext cx="469744" cy="259045"/>
    <xdr:sp macro="" textlink="">
      <xdr:nvSpPr>
        <xdr:cNvPr id="494" name="n_3aveValue【市民会館】&#10;一人当たり面積">
          <a:extLst>
            <a:ext uri="{FF2B5EF4-FFF2-40B4-BE49-F238E27FC236}">
              <a16:creationId xmlns:a16="http://schemas.microsoft.com/office/drawing/2014/main" id="{1DD26B3F-F68D-4296-B068-CF4F2E55EFC1}"/>
            </a:ext>
          </a:extLst>
        </xdr:cNvPr>
        <xdr:cNvSpPr txBox="1"/>
      </xdr:nvSpPr>
      <xdr:spPr>
        <a:xfrm>
          <a:off x="6712027" y="17702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67508</xdr:rowOff>
    </xdr:from>
    <xdr:ext cx="469744" cy="259045"/>
    <xdr:sp macro="" textlink="">
      <xdr:nvSpPr>
        <xdr:cNvPr id="495" name="n_4aveValue【市民会館】&#10;一人当たり面積">
          <a:extLst>
            <a:ext uri="{FF2B5EF4-FFF2-40B4-BE49-F238E27FC236}">
              <a16:creationId xmlns:a16="http://schemas.microsoft.com/office/drawing/2014/main" id="{19F8C51D-EC15-482D-AD08-86FF67777B64}"/>
            </a:ext>
          </a:extLst>
        </xdr:cNvPr>
        <xdr:cNvSpPr txBox="1"/>
      </xdr:nvSpPr>
      <xdr:spPr>
        <a:xfrm>
          <a:off x="5937327" y="1766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145159</xdr:rowOff>
    </xdr:from>
    <xdr:ext cx="469744" cy="259045"/>
    <xdr:sp macro="" textlink="">
      <xdr:nvSpPr>
        <xdr:cNvPr id="496" name="n_1mainValue【市民会館】&#10;一人当たり面積">
          <a:extLst>
            <a:ext uri="{FF2B5EF4-FFF2-40B4-BE49-F238E27FC236}">
              <a16:creationId xmlns:a16="http://schemas.microsoft.com/office/drawing/2014/main" id="{9331B64A-C3B2-4792-A53D-3F8EF97AA9FE}"/>
            </a:ext>
          </a:extLst>
        </xdr:cNvPr>
        <xdr:cNvSpPr txBox="1"/>
      </xdr:nvSpPr>
      <xdr:spPr>
        <a:xfrm>
          <a:off x="8271587" y="17076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158222</xdr:rowOff>
    </xdr:from>
    <xdr:ext cx="469744" cy="259045"/>
    <xdr:sp macro="" textlink="">
      <xdr:nvSpPr>
        <xdr:cNvPr id="497" name="n_2mainValue【市民会館】&#10;一人当たり面積">
          <a:extLst>
            <a:ext uri="{FF2B5EF4-FFF2-40B4-BE49-F238E27FC236}">
              <a16:creationId xmlns:a16="http://schemas.microsoft.com/office/drawing/2014/main" id="{AFE2BD34-1361-4F6D-8D9F-A2C16809AC00}"/>
            </a:ext>
          </a:extLst>
        </xdr:cNvPr>
        <xdr:cNvSpPr txBox="1"/>
      </xdr:nvSpPr>
      <xdr:spPr>
        <a:xfrm>
          <a:off x="7509587" y="1708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168020</xdr:rowOff>
    </xdr:from>
    <xdr:ext cx="469744" cy="259045"/>
    <xdr:sp macro="" textlink="">
      <xdr:nvSpPr>
        <xdr:cNvPr id="498" name="n_3mainValue【市民会館】&#10;一人当たり面積">
          <a:extLst>
            <a:ext uri="{FF2B5EF4-FFF2-40B4-BE49-F238E27FC236}">
              <a16:creationId xmlns:a16="http://schemas.microsoft.com/office/drawing/2014/main" id="{540C54CC-9B14-470C-A65E-D80573A1CC25}"/>
            </a:ext>
          </a:extLst>
        </xdr:cNvPr>
        <xdr:cNvSpPr txBox="1"/>
      </xdr:nvSpPr>
      <xdr:spPr>
        <a:xfrm>
          <a:off x="6712027" y="170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3101</xdr:rowOff>
    </xdr:from>
    <xdr:ext cx="469744" cy="259045"/>
    <xdr:sp macro="" textlink="">
      <xdr:nvSpPr>
        <xdr:cNvPr id="499" name="n_4mainValue【市民会館】&#10;一人当たり面積">
          <a:extLst>
            <a:ext uri="{FF2B5EF4-FFF2-40B4-BE49-F238E27FC236}">
              <a16:creationId xmlns:a16="http://schemas.microsoft.com/office/drawing/2014/main" id="{733BE733-9470-4D66-BA37-82B8128B7E15}"/>
            </a:ext>
          </a:extLst>
        </xdr:cNvPr>
        <xdr:cNvSpPr txBox="1"/>
      </xdr:nvSpPr>
      <xdr:spPr>
        <a:xfrm>
          <a:off x="5937327" y="1710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a:extLst>
            <a:ext uri="{FF2B5EF4-FFF2-40B4-BE49-F238E27FC236}">
              <a16:creationId xmlns:a16="http://schemas.microsoft.com/office/drawing/2014/main" id="{22E63085-3E05-4DF2-88C9-57AE07CA5147}"/>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a:extLst>
            <a:ext uri="{FF2B5EF4-FFF2-40B4-BE49-F238E27FC236}">
              <a16:creationId xmlns:a16="http://schemas.microsoft.com/office/drawing/2014/main" id="{6901F6DD-698C-4819-BBA9-9D7D61D153ED}"/>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a:extLst>
            <a:ext uri="{FF2B5EF4-FFF2-40B4-BE49-F238E27FC236}">
              <a16:creationId xmlns:a16="http://schemas.microsoft.com/office/drawing/2014/main" id="{6E1793C8-13AA-443C-BBF7-55AC489073C8}"/>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a:extLst>
            <a:ext uri="{FF2B5EF4-FFF2-40B4-BE49-F238E27FC236}">
              <a16:creationId xmlns:a16="http://schemas.microsoft.com/office/drawing/2014/main" id="{F5E064F6-BE51-4579-8133-785E6F48693A}"/>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a:extLst>
            <a:ext uri="{FF2B5EF4-FFF2-40B4-BE49-F238E27FC236}">
              <a16:creationId xmlns:a16="http://schemas.microsoft.com/office/drawing/2014/main" id="{A612A2BF-0486-4A1C-9B98-D863C452D446}"/>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a:extLst>
            <a:ext uri="{FF2B5EF4-FFF2-40B4-BE49-F238E27FC236}">
              <a16:creationId xmlns:a16="http://schemas.microsoft.com/office/drawing/2014/main" id="{2CC382BE-51DD-45D1-AEBA-B114852B9803}"/>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a:extLst>
            <a:ext uri="{FF2B5EF4-FFF2-40B4-BE49-F238E27FC236}">
              <a16:creationId xmlns:a16="http://schemas.microsoft.com/office/drawing/2014/main" id="{966C3BF6-15F0-4252-9AEA-CF843372F16D}"/>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a:extLst>
            <a:ext uri="{FF2B5EF4-FFF2-40B4-BE49-F238E27FC236}">
              <a16:creationId xmlns:a16="http://schemas.microsoft.com/office/drawing/2014/main" id="{DCC07534-19AB-47F3-B414-AAED6D4755C6}"/>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a:extLst>
            <a:ext uri="{FF2B5EF4-FFF2-40B4-BE49-F238E27FC236}">
              <a16:creationId xmlns:a16="http://schemas.microsoft.com/office/drawing/2014/main" id="{2B862784-F185-4BBB-8D8B-30086B3C5205}"/>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a:extLst>
            <a:ext uri="{FF2B5EF4-FFF2-40B4-BE49-F238E27FC236}">
              <a16:creationId xmlns:a16="http://schemas.microsoft.com/office/drawing/2014/main" id="{717FF5F2-38F3-42A4-A4A3-B0828B9BFDD6}"/>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a:extLst>
            <a:ext uri="{FF2B5EF4-FFF2-40B4-BE49-F238E27FC236}">
              <a16:creationId xmlns:a16="http://schemas.microsoft.com/office/drawing/2014/main" id="{A119C05D-CB5F-4765-9DD7-E0A8C3167CB1}"/>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11" name="直線コネクタ 510">
          <a:extLst>
            <a:ext uri="{FF2B5EF4-FFF2-40B4-BE49-F238E27FC236}">
              <a16:creationId xmlns:a16="http://schemas.microsoft.com/office/drawing/2014/main" id="{CD18AE80-F024-46DD-ADD9-0B9C51E52D0B}"/>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2" name="テキスト ボックス 511">
          <a:extLst>
            <a:ext uri="{FF2B5EF4-FFF2-40B4-BE49-F238E27FC236}">
              <a16:creationId xmlns:a16="http://schemas.microsoft.com/office/drawing/2014/main" id="{A35F2E85-42B3-44A9-81B6-9229678E1860}"/>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3" name="直線コネクタ 512">
          <a:extLst>
            <a:ext uri="{FF2B5EF4-FFF2-40B4-BE49-F238E27FC236}">
              <a16:creationId xmlns:a16="http://schemas.microsoft.com/office/drawing/2014/main" id="{B9624EAA-5FF7-4FBB-8214-C24D1A80BB07}"/>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4" name="テキスト ボックス 513">
          <a:extLst>
            <a:ext uri="{FF2B5EF4-FFF2-40B4-BE49-F238E27FC236}">
              <a16:creationId xmlns:a16="http://schemas.microsoft.com/office/drawing/2014/main" id="{4C6FEE09-6FAF-4C4F-B0C9-805B0FC29A15}"/>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5" name="直線コネクタ 514">
          <a:extLst>
            <a:ext uri="{FF2B5EF4-FFF2-40B4-BE49-F238E27FC236}">
              <a16:creationId xmlns:a16="http://schemas.microsoft.com/office/drawing/2014/main" id="{669BABD4-0994-4D43-9B70-0E327A357F8C}"/>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6" name="テキスト ボックス 515">
          <a:extLst>
            <a:ext uri="{FF2B5EF4-FFF2-40B4-BE49-F238E27FC236}">
              <a16:creationId xmlns:a16="http://schemas.microsoft.com/office/drawing/2014/main" id="{9DBEFB56-207E-484E-BA4D-AC9384A65E38}"/>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7" name="直線コネクタ 516">
          <a:extLst>
            <a:ext uri="{FF2B5EF4-FFF2-40B4-BE49-F238E27FC236}">
              <a16:creationId xmlns:a16="http://schemas.microsoft.com/office/drawing/2014/main" id="{64B37CAE-278A-4226-BFD4-1B5E7173ACE3}"/>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8" name="テキスト ボックス 517">
          <a:extLst>
            <a:ext uri="{FF2B5EF4-FFF2-40B4-BE49-F238E27FC236}">
              <a16:creationId xmlns:a16="http://schemas.microsoft.com/office/drawing/2014/main" id="{4AF96245-D05D-4D1C-A3EB-B8447B95F146}"/>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9" name="直線コネクタ 518">
          <a:extLst>
            <a:ext uri="{FF2B5EF4-FFF2-40B4-BE49-F238E27FC236}">
              <a16:creationId xmlns:a16="http://schemas.microsoft.com/office/drawing/2014/main" id="{C45D6F9D-050B-49FF-9FA1-8254D9006C89}"/>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20" name="テキスト ボックス 519">
          <a:extLst>
            <a:ext uri="{FF2B5EF4-FFF2-40B4-BE49-F238E27FC236}">
              <a16:creationId xmlns:a16="http://schemas.microsoft.com/office/drawing/2014/main" id="{028111D7-F8E7-498D-8E85-50DF044622DE}"/>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21" name="直線コネクタ 520">
          <a:extLst>
            <a:ext uri="{FF2B5EF4-FFF2-40B4-BE49-F238E27FC236}">
              <a16:creationId xmlns:a16="http://schemas.microsoft.com/office/drawing/2014/main" id="{71BB59D4-31B8-4211-A1AC-9A78345F0475}"/>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2" name="テキスト ボックス 521">
          <a:extLst>
            <a:ext uri="{FF2B5EF4-FFF2-40B4-BE49-F238E27FC236}">
              <a16:creationId xmlns:a16="http://schemas.microsoft.com/office/drawing/2014/main" id="{37017657-4236-4CDB-9100-A4A35BF2EE7B}"/>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3" name="直線コネクタ 522">
          <a:extLst>
            <a:ext uri="{FF2B5EF4-FFF2-40B4-BE49-F238E27FC236}">
              <a16:creationId xmlns:a16="http://schemas.microsoft.com/office/drawing/2014/main" id="{3822C1DC-42AB-4C31-AAAA-586E65A8D1E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4" name="【一般廃棄物処理施設】&#10;有形固定資産減価償却率グラフ枠">
          <a:extLst>
            <a:ext uri="{FF2B5EF4-FFF2-40B4-BE49-F238E27FC236}">
              <a16:creationId xmlns:a16="http://schemas.microsoft.com/office/drawing/2014/main" id="{0E8A54CF-FB27-45B0-90A7-9206C8A980CD}"/>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56606</xdr:rowOff>
    </xdr:to>
    <xdr:cxnSp macro="">
      <xdr:nvCxnSpPr>
        <xdr:cNvPr id="525" name="直線コネクタ 524">
          <a:extLst>
            <a:ext uri="{FF2B5EF4-FFF2-40B4-BE49-F238E27FC236}">
              <a16:creationId xmlns:a16="http://schemas.microsoft.com/office/drawing/2014/main" id="{91986B81-C922-42F9-9821-5C978B33629B}"/>
            </a:ext>
          </a:extLst>
        </xdr:cNvPr>
        <xdr:cNvCxnSpPr/>
      </xdr:nvCxnSpPr>
      <xdr:spPr>
        <a:xfrm flipV="1">
          <a:off x="14375764" y="5647509"/>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60433</xdr:rowOff>
    </xdr:from>
    <xdr:ext cx="405111" cy="259045"/>
    <xdr:sp macro="" textlink="">
      <xdr:nvSpPr>
        <xdr:cNvPr id="526" name="【一般廃棄物処理施設】&#10;有形固定資産減価償却率最小値テキスト">
          <a:extLst>
            <a:ext uri="{FF2B5EF4-FFF2-40B4-BE49-F238E27FC236}">
              <a16:creationId xmlns:a16="http://schemas.microsoft.com/office/drawing/2014/main" id="{B37D3725-E407-4262-97D4-255C6D480455}"/>
            </a:ext>
          </a:extLst>
        </xdr:cNvPr>
        <xdr:cNvSpPr txBox="1"/>
      </xdr:nvSpPr>
      <xdr:spPr>
        <a:xfrm>
          <a:off x="14414500" y="710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56606</xdr:rowOff>
    </xdr:from>
    <xdr:to>
      <xdr:col>86</xdr:col>
      <xdr:colOff>25400</xdr:colOff>
      <xdr:row>42</xdr:row>
      <xdr:rowOff>56606</xdr:rowOff>
    </xdr:to>
    <xdr:cxnSp macro="">
      <xdr:nvCxnSpPr>
        <xdr:cNvPr id="527" name="直線コネクタ 526">
          <a:extLst>
            <a:ext uri="{FF2B5EF4-FFF2-40B4-BE49-F238E27FC236}">
              <a16:creationId xmlns:a16="http://schemas.microsoft.com/office/drawing/2014/main" id="{10199112-6251-408B-BE0E-33B6F3896EFE}"/>
            </a:ext>
          </a:extLst>
        </xdr:cNvPr>
        <xdr:cNvCxnSpPr/>
      </xdr:nvCxnSpPr>
      <xdr:spPr>
        <a:xfrm>
          <a:off x="14287500" y="70974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28" name="【一般廃棄物処理施設】&#10;有形固定資産減価償却率最大値テキスト">
          <a:extLst>
            <a:ext uri="{FF2B5EF4-FFF2-40B4-BE49-F238E27FC236}">
              <a16:creationId xmlns:a16="http://schemas.microsoft.com/office/drawing/2014/main" id="{64B341BC-706E-40F1-8751-B66C25C5F261}"/>
            </a:ext>
          </a:extLst>
        </xdr:cNvPr>
        <xdr:cNvSpPr txBox="1"/>
      </xdr:nvSpPr>
      <xdr:spPr>
        <a:xfrm>
          <a:off x="14414500" y="54265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9" name="直線コネクタ 528">
          <a:extLst>
            <a:ext uri="{FF2B5EF4-FFF2-40B4-BE49-F238E27FC236}">
              <a16:creationId xmlns:a16="http://schemas.microsoft.com/office/drawing/2014/main" id="{F141938C-8F8D-43E5-8BF8-C52381EA5490}"/>
            </a:ext>
          </a:extLst>
        </xdr:cNvPr>
        <xdr:cNvCxnSpPr/>
      </xdr:nvCxnSpPr>
      <xdr:spPr>
        <a:xfrm>
          <a:off x="14287500" y="56475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2557</xdr:rowOff>
    </xdr:from>
    <xdr:ext cx="405111" cy="259045"/>
    <xdr:sp macro="" textlink="">
      <xdr:nvSpPr>
        <xdr:cNvPr id="530" name="【一般廃棄物処理施設】&#10;有形固定資産減価償却率平均値テキスト">
          <a:extLst>
            <a:ext uri="{FF2B5EF4-FFF2-40B4-BE49-F238E27FC236}">
              <a16:creationId xmlns:a16="http://schemas.microsoft.com/office/drawing/2014/main" id="{837C07B2-045E-41AA-ACFA-85BFA5120583}"/>
            </a:ext>
          </a:extLst>
        </xdr:cNvPr>
        <xdr:cNvSpPr txBox="1"/>
      </xdr:nvSpPr>
      <xdr:spPr>
        <a:xfrm>
          <a:off x="14414500" y="620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531" name="フローチャート: 判断 530">
          <a:extLst>
            <a:ext uri="{FF2B5EF4-FFF2-40B4-BE49-F238E27FC236}">
              <a16:creationId xmlns:a16="http://schemas.microsoft.com/office/drawing/2014/main" id="{7FC4AC7C-DFB7-451C-909C-1EC67483F9CE}"/>
            </a:ext>
          </a:extLst>
        </xdr:cNvPr>
        <xdr:cNvSpPr/>
      </xdr:nvSpPr>
      <xdr:spPr>
        <a:xfrm>
          <a:off x="14325600" y="63538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33565</xdr:rowOff>
    </xdr:from>
    <xdr:to>
      <xdr:col>81</xdr:col>
      <xdr:colOff>101600</xdr:colOff>
      <xdr:row>38</xdr:row>
      <xdr:rowOff>135165</xdr:rowOff>
    </xdr:to>
    <xdr:sp macro="" textlink="">
      <xdr:nvSpPr>
        <xdr:cNvPr id="532" name="フローチャート: 判断 531">
          <a:extLst>
            <a:ext uri="{FF2B5EF4-FFF2-40B4-BE49-F238E27FC236}">
              <a16:creationId xmlns:a16="http://schemas.microsoft.com/office/drawing/2014/main" id="{215108CD-E6B3-4CDA-BA39-3AD3418B9D3F}"/>
            </a:ext>
          </a:extLst>
        </xdr:cNvPr>
        <xdr:cNvSpPr/>
      </xdr:nvSpPr>
      <xdr:spPr>
        <a:xfrm>
          <a:off x="13578840" y="640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142966</xdr:rowOff>
    </xdr:from>
    <xdr:to>
      <xdr:col>76</xdr:col>
      <xdr:colOff>165100</xdr:colOff>
      <xdr:row>39</xdr:row>
      <xdr:rowOff>73116</xdr:rowOff>
    </xdr:to>
    <xdr:sp macro="" textlink="">
      <xdr:nvSpPr>
        <xdr:cNvPr id="533" name="フローチャート: 判断 532">
          <a:extLst>
            <a:ext uri="{FF2B5EF4-FFF2-40B4-BE49-F238E27FC236}">
              <a16:creationId xmlns:a16="http://schemas.microsoft.com/office/drawing/2014/main" id="{DCA7C366-6606-45B5-A3A9-BF9F5FB58314}"/>
            </a:ext>
          </a:extLst>
        </xdr:cNvPr>
        <xdr:cNvSpPr/>
      </xdr:nvSpPr>
      <xdr:spPr>
        <a:xfrm>
          <a:off x="12804140" y="65132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103777</xdr:rowOff>
    </xdr:from>
    <xdr:to>
      <xdr:col>72</xdr:col>
      <xdr:colOff>38100</xdr:colOff>
      <xdr:row>39</xdr:row>
      <xdr:rowOff>33927</xdr:rowOff>
    </xdr:to>
    <xdr:sp macro="" textlink="">
      <xdr:nvSpPr>
        <xdr:cNvPr id="534" name="フローチャート: 判断 533">
          <a:extLst>
            <a:ext uri="{FF2B5EF4-FFF2-40B4-BE49-F238E27FC236}">
              <a16:creationId xmlns:a16="http://schemas.microsoft.com/office/drawing/2014/main" id="{F072353A-5E64-4CE7-9320-2B85EF8A6362}"/>
            </a:ext>
          </a:extLst>
        </xdr:cNvPr>
        <xdr:cNvSpPr/>
      </xdr:nvSpPr>
      <xdr:spPr>
        <a:xfrm>
          <a:off x="12029440" y="64740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110309</xdr:rowOff>
    </xdr:from>
    <xdr:to>
      <xdr:col>67</xdr:col>
      <xdr:colOff>101600</xdr:colOff>
      <xdr:row>39</xdr:row>
      <xdr:rowOff>40459</xdr:rowOff>
    </xdr:to>
    <xdr:sp macro="" textlink="">
      <xdr:nvSpPr>
        <xdr:cNvPr id="535" name="フローチャート: 判断 534">
          <a:extLst>
            <a:ext uri="{FF2B5EF4-FFF2-40B4-BE49-F238E27FC236}">
              <a16:creationId xmlns:a16="http://schemas.microsoft.com/office/drawing/2014/main" id="{E51B8FFB-122E-4600-ADA7-742E99B85AA4}"/>
            </a:ext>
          </a:extLst>
        </xdr:cNvPr>
        <xdr:cNvSpPr/>
      </xdr:nvSpPr>
      <xdr:spPr>
        <a:xfrm>
          <a:off x="11231880" y="64806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40E98877-0971-4DFD-A4B6-7DE4170402E4}"/>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1E226F9A-C9A8-4C51-BCCB-7EDB826B3F2C}"/>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B61E3745-D3EC-4080-B51C-5E46997F6604}"/>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6EAEA839-7A0A-41F8-98CE-34FA252F30B9}"/>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DE151829-F1ED-4945-A701-F78D9EB6A85C}"/>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159294</xdr:rowOff>
    </xdr:from>
    <xdr:to>
      <xdr:col>85</xdr:col>
      <xdr:colOff>177800</xdr:colOff>
      <xdr:row>38</xdr:row>
      <xdr:rowOff>89444</xdr:rowOff>
    </xdr:to>
    <xdr:sp macro="" textlink="">
      <xdr:nvSpPr>
        <xdr:cNvPr id="541" name="楕円 540">
          <a:extLst>
            <a:ext uri="{FF2B5EF4-FFF2-40B4-BE49-F238E27FC236}">
              <a16:creationId xmlns:a16="http://schemas.microsoft.com/office/drawing/2014/main" id="{CB03CCAC-660E-4342-9482-A23321554339}"/>
            </a:ext>
          </a:extLst>
        </xdr:cNvPr>
        <xdr:cNvSpPr/>
      </xdr:nvSpPr>
      <xdr:spPr>
        <a:xfrm>
          <a:off x="14325600" y="636197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137721</xdr:rowOff>
    </xdr:from>
    <xdr:ext cx="405111" cy="259045"/>
    <xdr:sp macro="" textlink="">
      <xdr:nvSpPr>
        <xdr:cNvPr id="542" name="【一般廃棄物処理施設】&#10;有形固定資産減価償却率該当値テキスト">
          <a:extLst>
            <a:ext uri="{FF2B5EF4-FFF2-40B4-BE49-F238E27FC236}">
              <a16:creationId xmlns:a16="http://schemas.microsoft.com/office/drawing/2014/main" id="{94353A63-1C34-4758-86D9-AF3EBC797F61}"/>
            </a:ext>
          </a:extLst>
        </xdr:cNvPr>
        <xdr:cNvSpPr txBox="1"/>
      </xdr:nvSpPr>
      <xdr:spPr>
        <a:xfrm>
          <a:off x="14414500" y="6340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147864</xdr:rowOff>
    </xdr:from>
    <xdr:to>
      <xdr:col>81</xdr:col>
      <xdr:colOff>101600</xdr:colOff>
      <xdr:row>38</xdr:row>
      <xdr:rowOff>78014</xdr:rowOff>
    </xdr:to>
    <xdr:sp macro="" textlink="">
      <xdr:nvSpPr>
        <xdr:cNvPr id="543" name="楕円 542">
          <a:extLst>
            <a:ext uri="{FF2B5EF4-FFF2-40B4-BE49-F238E27FC236}">
              <a16:creationId xmlns:a16="http://schemas.microsoft.com/office/drawing/2014/main" id="{DBDAD15F-DDC3-46CF-9C07-1ACE557B34D2}"/>
            </a:ext>
          </a:extLst>
        </xdr:cNvPr>
        <xdr:cNvSpPr/>
      </xdr:nvSpPr>
      <xdr:spPr>
        <a:xfrm>
          <a:off x="13578840" y="63505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27215</xdr:rowOff>
    </xdr:from>
    <xdr:to>
      <xdr:col>85</xdr:col>
      <xdr:colOff>127000</xdr:colOff>
      <xdr:row>38</xdr:row>
      <xdr:rowOff>38644</xdr:rowOff>
    </xdr:to>
    <xdr:cxnSp macro="">
      <xdr:nvCxnSpPr>
        <xdr:cNvPr id="544" name="直線コネクタ 543">
          <a:extLst>
            <a:ext uri="{FF2B5EF4-FFF2-40B4-BE49-F238E27FC236}">
              <a16:creationId xmlns:a16="http://schemas.microsoft.com/office/drawing/2014/main" id="{34C0641B-FAFE-4B2B-B7D0-F6DD6237FBD2}"/>
            </a:ext>
          </a:extLst>
        </xdr:cNvPr>
        <xdr:cNvCxnSpPr/>
      </xdr:nvCxnSpPr>
      <xdr:spPr>
        <a:xfrm>
          <a:off x="13629640" y="6397535"/>
          <a:ext cx="74676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103777</xdr:rowOff>
    </xdr:from>
    <xdr:to>
      <xdr:col>76</xdr:col>
      <xdr:colOff>165100</xdr:colOff>
      <xdr:row>38</xdr:row>
      <xdr:rowOff>33927</xdr:rowOff>
    </xdr:to>
    <xdr:sp macro="" textlink="">
      <xdr:nvSpPr>
        <xdr:cNvPr id="545" name="楕円 544">
          <a:extLst>
            <a:ext uri="{FF2B5EF4-FFF2-40B4-BE49-F238E27FC236}">
              <a16:creationId xmlns:a16="http://schemas.microsoft.com/office/drawing/2014/main" id="{8892AD60-35E9-4EC3-8A94-0F22DD765A59}"/>
            </a:ext>
          </a:extLst>
        </xdr:cNvPr>
        <xdr:cNvSpPr/>
      </xdr:nvSpPr>
      <xdr:spPr>
        <a:xfrm>
          <a:off x="12804140" y="63064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154577</xdr:rowOff>
    </xdr:from>
    <xdr:to>
      <xdr:col>81</xdr:col>
      <xdr:colOff>50800</xdr:colOff>
      <xdr:row>38</xdr:row>
      <xdr:rowOff>27215</xdr:rowOff>
    </xdr:to>
    <xdr:cxnSp macro="">
      <xdr:nvCxnSpPr>
        <xdr:cNvPr id="546" name="直線コネクタ 545">
          <a:extLst>
            <a:ext uri="{FF2B5EF4-FFF2-40B4-BE49-F238E27FC236}">
              <a16:creationId xmlns:a16="http://schemas.microsoft.com/office/drawing/2014/main" id="{018B8D5C-171C-4CD1-A89D-5B236FAD28B2}"/>
            </a:ext>
          </a:extLst>
        </xdr:cNvPr>
        <xdr:cNvCxnSpPr/>
      </xdr:nvCxnSpPr>
      <xdr:spPr>
        <a:xfrm>
          <a:off x="12854940" y="6357257"/>
          <a:ext cx="774700" cy="4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59690</xdr:rowOff>
    </xdr:from>
    <xdr:to>
      <xdr:col>72</xdr:col>
      <xdr:colOff>38100</xdr:colOff>
      <xdr:row>37</xdr:row>
      <xdr:rowOff>161290</xdr:rowOff>
    </xdr:to>
    <xdr:sp macro="" textlink="">
      <xdr:nvSpPr>
        <xdr:cNvPr id="547" name="楕円 546">
          <a:extLst>
            <a:ext uri="{FF2B5EF4-FFF2-40B4-BE49-F238E27FC236}">
              <a16:creationId xmlns:a16="http://schemas.microsoft.com/office/drawing/2014/main" id="{1200A943-56B3-4BC1-BA71-AF18A97D3077}"/>
            </a:ext>
          </a:extLst>
        </xdr:cNvPr>
        <xdr:cNvSpPr/>
      </xdr:nvSpPr>
      <xdr:spPr>
        <a:xfrm>
          <a:off x="12029440" y="62623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110490</xdr:rowOff>
    </xdr:from>
    <xdr:to>
      <xdr:col>76</xdr:col>
      <xdr:colOff>114300</xdr:colOff>
      <xdr:row>37</xdr:row>
      <xdr:rowOff>154577</xdr:rowOff>
    </xdr:to>
    <xdr:cxnSp macro="">
      <xdr:nvCxnSpPr>
        <xdr:cNvPr id="548" name="直線コネクタ 547">
          <a:extLst>
            <a:ext uri="{FF2B5EF4-FFF2-40B4-BE49-F238E27FC236}">
              <a16:creationId xmlns:a16="http://schemas.microsoft.com/office/drawing/2014/main" id="{BC146B17-BDB4-4D21-90B8-B81CE8B43D7E}"/>
            </a:ext>
          </a:extLst>
        </xdr:cNvPr>
        <xdr:cNvCxnSpPr/>
      </xdr:nvCxnSpPr>
      <xdr:spPr>
        <a:xfrm>
          <a:off x="12072620" y="6313170"/>
          <a:ext cx="78232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36830</xdr:rowOff>
    </xdr:from>
    <xdr:to>
      <xdr:col>67</xdr:col>
      <xdr:colOff>101600</xdr:colOff>
      <xdr:row>41</xdr:row>
      <xdr:rowOff>138430</xdr:rowOff>
    </xdr:to>
    <xdr:sp macro="" textlink="">
      <xdr:nvSpPr>
        <xdr:cNvPr id="549" name="楕円 548">
          <a:extLst>
            <a:ext uri="{FF2B5EF4-FFF2-40B4-BE49-F238E27FC236}">
              <a16:creationId xmlns:a16="http://schemas.microsoft.com/office/drawing/2014/main" id="{0E38C391-40C2-4F3E-B244-5357F0C8595E}"/>
            </a:ext>
          </a:extLst>
        </xdr:cNvPr>
        <xdr:cNvSpPr/>
      </xdr:nvSpPr>
      <xdr:spPr>
        <a:xfrm>
          <a:off x="1123188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110490</xdr:rowOff>
    </xdr:from>
    <xdr:to>
      <xdr:col>71</xdr:col>
      <xdr:colOff>177800</xdr:colOff>
      <xdr:row>41</xdr:row>
      <xdr:rowOff>87630</xdr:rowOff>
    </xdr:to>
    <xdr:cxnSp macro="">
      <xdr:nvCxnSpPr>
        <xdr:cNvPr id="550" name="直線コネクタ 549">
          <a:extLst>
            <a:ext uri="{FF2B5EF4-FFF2-40B4-BE49-F238E27FC236}">
              <a16:creationId xmlns:a16="http://schemas.microsoft.com/office/drawing/2014/main" id="{43DCB942-7DD5-48BC-9D78-CE72763BDEB2}"/>
            </a:ext>
          </a:extLst>
        </xdr:cNvPr>
        <xdr:cNvCxnSpPr/>
      </xdr:nvCxnSpPr>
      <xdr:spPr>
        <a:xfrm flipV="1">
          <a:off x="11282680" y="6313170"/>
          <a:ext cx="78994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126292</xdr:rowOff>
    </xdr:from>
    <xdr:ext cx="405111" cy="259045"/>
    <xdr:sp macro="" textlink="">
      <xdr:nvSpPr>
        <xdr:cNvPr id="551" name="n_1aveValue【一般廃棄物処理施設】&#10;有形固定資産減価償却率">
          <a:extLst>
            <a:ext uri="{FF2B5EF4-FFF2-40B4-BE49-F238E27FC236}">
              <a16:creationId xmlns:a16="http://schemas.microsoft.com/office/drawing/2014/main" id="{ED286421-4E27-4F39-B00B-B43C3CAAFC1A}"/>
            </a:ext>
          </a:extLst>
        </xdr:cNvPr>
        <xdr:cNvSpPr txBox="1"/>
      </xdr:nvSpPr>
      <xdr:spPr>
        <a:xfrm>
          <a:off x="13437244" y="649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64243</xdr:rowOff>
    </xdr:from>
    <xdr:ext cx="405111" cy="259045"/>
    <xdr:sp macro="" textlink="">
      <xdr:nvSpPr>
        <xdr:cNvPr id="552" name="n_2aveValue【一般廃棄物処理施設】&#10;有形固定資産減価償却率">
          <a:extLst>
            <a:ext uri="{FF2B5EF4-FFF2-40B4-BE49-F238E27FC236}">
              <a16:creationId xmlns:a16="http://schemas.microsoft.com/office/drawing/2014/main" id="{4014664D-0CC9-4857-9E00-C93B6BEDF9DD}"/>
            </a:ext>
          </a:extLst>
        </xdr:cNvPr>
        <xdr:cNvSpPr txBox="1"/>
      </xdr:nvSpPr>
      <xdr:spPr>
        <a:xfrm>
          <a:off x="12675244" y="660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25054</xdr:rowOff>
    </xdr:from>
    <xdr:ext cx="405111" cy="259045"/>
    <xdr:sp macro="" textlink="">
      <xdr:nvSpPr>
        <xdr:cNvPr id="553" name="n_3aveValue【一般廃棄物処理施設】&#10;有形固定資産減価償却率">
          <a:extLst>
            <a:ext uri="{FF2B5EF4-FFF2-40B4-BE49-F238E27FC236}">
              <a16:creationId xmlns:a16="http://schemas.microsoft.com/office/drawing/2014/main" id="{A434A43E-6166-4040-94FA-5AF0E2FD6840}"/>
            </a:ext>
          </a:extLst>
        </xdr:cNvPr>
        <xdr:cNvSpPr txBox="1"/>
      </xdr:nvSpPr>
      <xdr:spPr>
        <a:xfrm>
          <a:off x="119005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56985</xdr:rowOff>
    </xdr:from>
    <xdr:ext cx="405111" cy="259045"/>
    <xdr:sp macro="" textlink="">
      <xdr:nvSpPr>
        <xdr:cNvPr id="554" name="n_4aveValue【一般廃棄物処理施設】&#10;有形固定資産減価償却率">
          <a:extLst>
            <a:ext uri="{FF2B5EF4-FFF2-40B4-BE49-F238E27FC236}">
              <a16:creationId xmlns:a16="http://schemas.microsoft.com/office/drawing/2014/main" id="{6139AEA1-16AE-45E6-8EFC-028F639CD89F}"/>
            </a:ext>
          </a:extLst>
        </xdr:cNvPr>
        <xdr:cNvSpPr txBox="1"/>
      </xdr:nvSpPr>
      <xdr:spPr>
        <a:xfrm>
          <a:off x="11102984" y="6259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94541</xdr:rowOff>
    </xdr:from>
    <xdr:ext cx="405111" cy="259045"/>
    <xdr:sp macro="" textlink="">
      <xdr:nvSpPr>
        <xdr:cNvPr id="555" name="n_1mainValue【一般廃棄物処理施設】&#10;有形固定資産減価償却率">
          <a:extLst>
            <a:ext uri="{FF2B5EF4-FFF2-40B4-BE49-F238E27FC236}">
              <a16:creationId xmlns:a16="http://schemas.microsoft.com/office/drawing/2014/main" id="{2509E1ED-D647-44B5-A1C4-B2E79B47014F}"/>
            </a:ext>
          </a:extLst>
        </xdr:cNvPr>
        <xdr:cNvSpPr txBox="1"/>
      </xdr:nvSpPr>
      <xdr:spPr>
        <a:xfrm>
          <a:off x="134372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50454</xdr:rowOff>
    </xdr:from>
    <xdr:ext cx="405111" cy="259045"/>
    <xdr:sp macro="" textlink="">
      <xdr:nvSpPr>
        <xdr:cNvPr id="556" name="n_2mainValue【一般廃棄物処理施設】&#10;有形固定資産減価償却率">
          <a:extLst>
            <a:ext uri="{FF2B5EF4-FFF2-40B4-BE49-F238E27FC236}">
              <a16:creationId xmlns:a16="http://schemas.microsoft.com/office/drawing/2014/main" id="{9FCFDAB4-A7C2-4456-9FB4-E97C4FCBE590}"/>
            </a:ext>
          </a:extLst>
        </xdr:cNvPr>
        <xdr:cNvSpPr txBox="1"/>
      </xdr:nvSpPr>
      <xdr:spPr>
        <a:xfrm>
          <a:off x="126752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6367</xdr:rowOff>
    </xdr:from>
    <xdr:ext cx="405111" cy="259045"/>
    <xdr:sp macro="" textlink="">
      <xdr:nvSpPr>
        <xdr:cNvPr id="557" name="n_3mainValue【一般廃棄物処理施設】&#10;有形固定資産減価償却率">
          <a:extLst>
            <a:ext uri="{FF2B5EF4-FFF2-40B4-BE49-F238E27FC236}">
              <a16:creationId xmlns:a16="http://schemas.microsoft.com/office/drawing/2014/main" id="{317E3AB4-EFAC-41DE-B438-2F9436C8FCFE}"/>
            </a:ext>
          </a:extLst>
        </xdr:cNvPr>
        <xdr:cNvSpPr txBox="1"/>
      </xdr:nvSpPr>
      <xdr:spPr>
        <a:xfrm>
          <a:off x="119005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129557</xdr:rowOff>
    </xdr:from>
    <xdr:ext cx="405111" cy="259045"/>
    <xdr:sp macro="" textlink="">
      <xdr:nvSpPr>
        <xdr:cNvPr id="558" name="n_4mainValue【一般廃棄物処理施設】&#10;有形固定資産減価償却率">
          <a:extLst>
            <a:ext uri="{FF2B5EF4-FFF2-40B4-BE49-F238E27FC236}">
              <a16:creationId xmlns:a16="http://schemas.microsoft.com/office/drawing/2014/main" id="{6B0A2D23-FCF6-409D-B7A4-6641DCFDD3B9}"/>
            </a:ext>
          </a:extLst>
        </xdr:cNvPr>
        <xdr:cNvSpPr txBox="1"/>
      </xdr:nvSpPr>
      <xdr:spPr>
        <a:xfrm>
          <a:off x="11102984"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9" name="正方形/長方形 558">
          <a:extLst>
            <a:ext uri="{FF2B5EF4-FFF2-40B4-BE49-F238E27FC236}">
              <a16:creationId xmlns:a16="http://schemas.microsoft.com/office/drawing/2014/main" id="{F8193FD0-E45E-44D0-AAB3-9ECA321FD56F}"/>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60" name="正方形/長方形 559">
          <a:extLst>
            <a:ext uri="{FF2B5EF4-FFF2-40B4-BE49-F238E27FC236}">
              <a16:creationId xmlns:a16="http://schemas.microsoft.com/office/drawing/2014/main" id="{8CB0003B-5BD6-445D-AD73-3C4FDB76B64F}"/>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1" name="正方形/長方形 560">
          <a:extLst>
            <a:ext uri="{FF2B5EF4-FFF2-40B4-BE49-F238E27FC236}">
              <a16:creationId xmlns:a16="http://schemas.microsoft.com/office/drawing/2014/main" id="{8072AA87-1AA5-4E1F-804A-A95B58CF413C}"/>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2" name="正方形/長方形 561">
          <a:extLst>
            <a:ext uri="{FF2B5EF4-FFF2-40B4-BE49-F238E27FC236}">
              <a16:creationId xmlns:a16="http://schemas.microsoft.com/office/drawing/2014/main" id="{8E7826D7-D903-4848-8966-1399648F43D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3" name="正方形/長方形 562">
          <a:extLst>
            <a:ext uri="{FF2B5EF4-FFF2-40B4-BE49-F238E27FC236}">
              <a16:creationId xmlns:a16="http://schemas.microsoft.com/office/drawing/2014/main" id="{F8B5CEF2-B755-4CEC-8324-8E202D06AB54}"/>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4" name="正方形/長方形 563">
          <a:extLst>
            <a:ext uri="{FF2B5EF4-FFF2-40B4-BE49-F238E27FC236}">
              <a16:creationId xmlns:a16="http://schemas.microsoft.com/office/drawing/2014/main" id="{5352B577-07DA-4C96-B78C-984720F6303F}"/>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5" name="正方形/長方形 564">
          <a:extLst>
            <a:ext uri="{FF2B5EF4-FFF2-40B4-BE49-F238E27FC236}">
              <a16:creationId xmlns:a16="http://schemas.microsoft.com/office/drawing/2014/main" id="{8B0CE36C-B06A-4A9D-88D6-F0B02346DB15}"/>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6" name="正方形/長方形 565">
          <a:extLst>
            <a:ext uri="{FF2B5EF4-FFF2-40B4-BE49-F238E27FC236}">
              <a16:creationId xmlns:a16="http://schemas.microsoft.com/office/drawing/2014/main" id="{34B25CD7-3091-4652-94BA-EF02B85033D6}"/>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7" name="テキスト ボックス 566">
          <a:extLst>
            <a:ext uri="{FF2B5EF4-FFF2-40B4-BE49-F238E27FC236}">
              <a16:creationId xmlns:a16="http://schemas.microsoft.com/office/drawing/2014/main" id="{D6EC7F57-772F-4B8F-AE34-A443C3ADD21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8" name="直線コネクタ 567">
          <a:extLst>
            <a:ext uri="{FF2B5EF4-FFF2-40B4-BE49-F238E27FC236}">
              <a16:creationId xmlns:a16="http://schemas.microsoft.com/office/drawing/2014/main" id="{22841A32-1F86-4272-A365-B82B2B4D95BB}"/>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9" name="直線コネクタ 568">
          <a:extLst>
            <a:ext uri="{FF2B5EF4-FFF2-40B4-BE49-F238E27FC236}">
              <a16:creationId xmlns:a16="http://schemas.microsoft.com/office/drawing/2014/main" id="{7C41882E-CE27-462B-9265-DFF06C0AAE88}"/>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70" name="テキスト ボックス 569">
          <a:extLst>
            <a:ext uri="{FF2B5EF4-FFF2-40B4-BE49-F238E27FC236}">
              <a16:creationId xmlns:a16="http://schemas.microsoft.com/office/drawing/2014/main" id="{880720EE-0815-492F-A4FB-ED9847DAC409}"/>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71" name="直線コネクタ 570">
          <a:extLst>
            <a:ext uri="{FF2B5EF4-FFF2-40B4-BE49-F238E27FC236}">
              <a16:creationId xmlns:a16="http://schemas.microsoft.com/office/drawing/2014/main" id="{02CE4800-8B84-4A93-8F77-7725D17BD4CB}"/>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2" name="テキスト ボックス 571">
          <a:extLst>
            <a:ext uri="{FF2B5EF4-FFF2-40B4-BE49-F238E27FC236}">
              <a16:creationId xmlns:a16="http://schemas.microsoft.com/office/drawing/2014/main" id="{92A44ED4-376E-402B-9C40-17378727EB8D}"/>
            </a:ext>
          </a:extLst>
        </xdr:cNvPr>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3" name="直線コネクタ 572">
          <a:extLst>
            <a:ext uri="{FF2B5EF4-FFF2-40B4-BE49-F238E27FC236}">
              <a16:creationId xmlns:a16="http://schemas.microsoft.com/office/drawing/2014/main" id="{06BA9897-D774-4763-AC8F-B59A4E8A867A}"/>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4" name="テキスト ボックス 573">
          <a:extLst>
            <a:ext uri="{FF2B5EF4-FFF2-40B4-BE49-F238E27FC236}">
              <a16:creationId xmlns:a16="http://schemas.microsoft.com/office/drawing/2014/main" id="{1DD84313-16C4-40A6-BFB5-4E85C443332E}"/>
            </a:ext>
          </a:extLst>
        </xdr:cNvPr>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5" name="直線コネクタ 574">
          <a:extLst>
            <a:ext uri="{FF2B5EF4-FFF2-40B4-BE49-F238E27FC236}">
              <a16:creationId xmlns:a16="http://schemas.microsoft.com/office/drawing/2014/main" id="{880BB7A9-8996-419B-8913-32BC42824BBA}"/>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6" name="テキスト ボックス 575">
          <a:extLst>
            <a:ext uri="{FF2B5EF4-FFF2-40B4-BE49-F238E27FC236}">
              <a16:creationId xmlns:a16="http://schemas.microsoft.com/office/drawing/2014/main" id="{1B3B0A5F-D279-4F00-8626-57172D0920C0}"/>
            </a:ext>
          </a:extLst>
        </xdr:cNvPr>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7" name="直線コネクタ 576">
          <a:extLst>
            <a:ext uri="{FF2B5EF4-FFF2-40B4-BE49-F238E27FC236}">
              <a16:creationId xmlns:a16="http://schemas.microsoft.com/office/drawing/2014/main" id="{4003C09F-941E-4083-A0F6-EF035BCAC68B}"/>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8" name="テキスト ボックス 577">
          <a:extLst>
            <a:ext uri="{FF2B5EF4-FFF2-40B4-BE49-F238E27FC236}">
              <a16:creationId xmlns:a16="http://schemas.microsoft.com/office/drawing/2014/main" id="{36F1A660-483F-491D-8819-C83995D82F7D}"/>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9" name="【一般廃棄物処理施設】&#10;一人当たり有形固定資産（償却資産）額グラフ枠">
          <a:extLst>
            <a:ext uri="{FF2B5EF4-FFF2-40B4-BE49-F238E27FC236}">
              <a16:creationId xmlns:a16="http://schemas.microsoft.com/office/drawing/2014/main" id="{7AA2EE42-31B0-437B-9112-E88583BED141}"/>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19690</xdr:rowOff>
    </xdr:from>
    <xdr:to>
      <xdr:col>116</xdr:col>
      <xdr:colOff>62864</xdr:colOff>
      <xdr:row>41</xdr:row>
      <xdr:rowOff>126144</xdr:rowOff>
    </xdr:to>
    <xdr:cxnSp macro="">
      <xdr:nvCxnSpPr>
        <xdr:cNvPr id="580" name="直線コネクタ 579">
          <a:extLst>
            <a:ext uri="{FF2B5EF4-FFF2-40B4-BE49-F238E27FC236}">
              <a16:creationId xmlns:a16="http://schemas.microsoft.com/office/drawing/2014/main" id="{455CABDD-6BDF-4B69-A805-BA7EF5038F71}"/>
            </a:ext>
          </a:extLst>
        </xdr:cNvPr>
        <xdr:cNvCxnSpPr/>
      </xdr:nvCxnSpPr>
      <xdr:spPr>
        <a:xfrm flipV="1">
          <a:off x="19509104" y="5887090"/>
          <a:ext cx="0" cy="1112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129971</xdr:rowOff>
    </xdr:from>
    <xdr:ext cx="469744" cy="259045"/>
    <xdr:sp macro="" textlink="">
      <xdr:nvSpPr>
        <xdr:cNvPr id="581" name="【一般廃棄物処理施設】&#10;一人当たり有形固定資産（償却資産）額最小値テキスト">
          <a:extLst>
            <a:ext uri="{FF2B5EF4-FFF2-40B4-BE49-F238E27FC236}">
              <a16:creationId xmlns:a16="http://schemas.microsoft.com/office/drawing/2014/main" id="{C0992A40-06D9-4BED-8E72-0A8146E12E43}"/>
            </a:ext>
          </a:extLst>
        </xdr:cNvPr>
        <xdr:cNvSpPr txBox="1"/>
      </xdr:nvSpPr>
      <xdr:spPr>
        <a:xfrm>
          <a:off x="19547840" y="700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126144</xdr:rowOff>
    </xdr:from>
    <xdr:to>
      <xdr:col>116</xdr:col>
      <xdr:colOff>152400</xdr:colOff>
      <xdr:row>41</xdr:row>
      <xdr:rowOff>126144</xdr:rowOff>
    </xdr:to>
    <xdr:cxnSp macro="">
      <xdr:nvCxnSpPr>
        <xdr:cNvPr id="582" name="直線コネクタ 581">
          <a:extLst>
            <a:ext uri="{FF2B5EF4-FFF2-40B4-BE49-F238E27FC236}">
              <a16:creationId xmlns:a16="http://schemas.microsoft.com/office/drawing/2014/main" id="{79CFF227-3D4A-40D4-9E48-DF77B74154A5}"/>
            </a:ext>
          </a:extLst>
        </xdr:cNvPr>
        <xdr:cNvCxnSpPr/>
      </xdr:nvCxnSpPr>
      <xdr:spPr>
        <a:xfrm>
          <a:off x="19443700" y="69993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137817</xdr:rowOff>
    </xdr:from>
    <xdr:ext cx="599010" cy="259045"/>
    <xdr:sp macro="" textlink="">
      <xdr:nvSpPr>
        <xdr:cNvPr id="583" name="【一般廃棄物処理施設】&#10;一人当たり有形固定資産（償却資産）額最大値テキスト">
          <a:extLst>
            <a:ext uri="{FF2B5EF4-FFF2-40B4-BE49-F238E27FC236}">
              <a16:creationId xmlns:a16="http://schemas.microsoft.com/office/drawing/2014/main" id="{3FCE790A-1610-4CC8-A775-B909B64282D3}"/>
            </a:ext>
          </a:extLst>
        </xdr:cNvPr>
        <xdr:cNvSpPr txBox="1"/>
      </xdr:nvSpPr>
      <xdr:spPr>
        <a:xfrm>
          <a:off x="19547840" y="566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19690</xdr:rowOff>
    </xdr:from>
    <xdr:to>
      <xdr:col>116</xdr:col>
      <xdr:colOff>152400</xdr:colOff>
      <xdr:row>35</xdr:row>
      <xdr:rowOff>19690</xdr:rowOff>
    </xdr:to>
    <xdr:cxnSp macro="">
      <xdr:nvCxnSpPr>
        <xdr:cNvPr id="584" name="直線コネクタ 583">
          <a:extLst>
            <a:ext uri="{FF2B5EF4-FFF2-40B4-BE49-F238E27FC236}">
              <a16:creationId xmlns:a16="http://schemas.microsoft.com/office/drawing/2014/main" id="{077C73A3-6C6C-4E71-ADC5-6995ECE17BC7}"/>
            </a:ext>
          </a:extLst>
        </xdr:cNvPr>
        <xdr:cNvCxnSpPr/>
      </xdr:nvCxnSpPr>
      <xdr:spPr>
        <a:xfrm>
          <a:off x="19443700" y="5887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13702</xdr:rowOff>
    </xdr:from>
    <xdr:ext cx="534377" cy="259045"/>
    <xdr:sp macro="" textlink="">
      <xdr:nvSpPr>
        <xdr:cNvPr id="585" name="【一般廃棄物処理施設】&#10;一人当たり有形固定資産（償却資産）額平均値テキスト">
          <a:extLst>
            <a:ext uri="{FF2B5EF4-FFF2-40B4-BE49-F238E27FC236}">
              <a16:creationId xmlns:a16="http://schemas.microsoft.com/office/drawing/2014/main" id="{7DFFF051-E4F1-42E8-B86B-7452A90B3B4D}"/>
            </a:ext>
          </a:extLst>
        </xdr:cNvPr>
        <xdr:cNvSpPr txBox="1"/>
      </xdr:nvSpPr>
      <xdr:spPr>
        <a:xfrm>
          <a:off x="19547840" y="6551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35275</xdr:rowOff>
    </xdr:from>
    <xdr:to>
      <xdr:col>116</xdr:col>
      <xdr:colOff>114300</xdr:colOff>
      <xdr:row>39</xdr:row>
      <xdr:rowOff>136875</xdr:rowOff>
    </xdr:to>
    <xdr:sp macro="" textlink="">
      <xdr:nvSpPr>
        <xdr:cNvPr id="586" name="フローチャート: 判断 585">
          <a:extLst>
            <a:ext uri="{FF2B5EF4-FFF2-40B4-BE49-F238E27FC236}">
              <a16:creationId xmlns:a16="http://schemas.microsoft.com/office/drawing/2014/main" id="{27D85845-1348-4F3F-AB8E-8E77D061BE42}"/>
            </a:ext>
          </a:extLst>
        </xdr:cNvPr>
        <xdr:cNvSpPr/>
      </xdr:nvSpPr>
      <xdr:spPr>
        <a:xfrm>
          <a:off x="19458940" y="657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46482</xdr:rowOff>
    </xdr:from>
    <xdr:to>
      <xdr:col>112</xdr:col>
      <xdr:colOff>38100</xdr:colOff>
      <xdr:row>39</xdr:row>
      <xdr:rowOff>148082</xdr:rowOff>
    </xdr:to>
    <xdr:sp macro="" textlink="">
      <xdr:nvSpPr>
        <xdr:cNvPr id="587" name="フローチャート: 判断 586">
          <a:extLst>
            <a:ext uri="{FF2B5EF4-FFF2-40B4-BE49-F238E27FC236}">
              <a16:creationId xmlns:a16="http://schemas.microsoft.com/office/drawing/2014/main" id="{6A78FD49-6D03-46B4-A71D-D0C70EB24C28}"/>
            </a:ext>
          </a:extLst>
        </xdr:cNvPr>
        <xdr:cNvSpPr/>
      </xdr:nvSpPr>
      <xdr:spPr>
        <a:xfrm>
          <a:off x="18735040" y="658444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71545</xdr:rowOff>
    </xdr:from>
    <xdr:to>
      <xdr:col>107</xdr:col>
      <xdr:colOff>101600</xdr:colOff>
      <xdr:row>39</xdr:row>
      <xdr:rowOff>1695</xdr:rowOff>
    </xdr:to>
    <xdr:sp macro="" textlink="">
      <xdr:nvSpPr>
        <xdr:cNvPr id="588" name="フローチャート: 判断 587">
          <a:extLst>
            <a:ext uri="{FF2B5EF4-FFF2-40B4-BE49-F238E27FC236}">
              <a16:creationId xmlns:a16="http://schemas.microsoft.com/office/drawing/2014/main" id="{C50AC537-734C-40A6-AC20-1F257343CC5B}"/>
            </a:ext>
          </a:extLst>
        </xdr:cNvPr>
        <xdr:cNvSpPr/>
      </xdr:nvSpPr>
      <xdr:spPr>
        <a:xfrm>
          <a:off x="17937480" y="64418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99978</xdr:rowOff>
    </xdr:from>
    <xdr:to>
      <xdr:col>102</xdr:col>
      <xdr:colOff>165100</xdr:colOff>
      <xdr:row>39</xdr:row>
      <xdr:rowOff>30128</xdr:rowOff>
    </xdr:to>
    <xdr:sp macro="" textlink="">
      <xdr:nvSpPr>
        <xdr:cNvPr id="589" name="フローチャート: 判断 588">
          <a:extLst>
            <a:ext uri="{FF2B5EF4-FFF2-40B4-BE49-F238E27FC236}">
              <a16:creationId xmlns:a16="http://schemas.microsoft.com/office/drawing/2014/main" id="{F121FC13-D487-4552-B03C-C237E8A5D19D}"/>
            </a:ext>
          </a:extLst>
        </xdr:cNvPr>
        <xdr:cNvSpPr/>
      </xdr:nvSpPr>
      <xdr:spPr>
        <a:xfrm>
          <a:off x="17162780" y="64702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147523</xdr:rowOff>
    </xdr:from>
    <xdr:to>
      <xdr:col>98</xdr:col>
      <xdr:colOff>38100</xdr:colOff>
      <xdr:row>39</xdr:row>
      <xdr:rowOff>77673</xdr:rowOff>
    </xdr:to>
    <xdr:sp macro="" textlink="">
      <xdr:nvSpPr>
        <xdr:cNvPr id="590" name="フローチャート: 判断 589">
          <a:extLst>
            <a:ext uri="{FF2B5EF4-FFF2-40B4-BE49-F238E27FC236}">
              <a16:creationId xmlns:a16="http://schemas.microsoft.com/office/drawing/2014/main" id="{4991189F-9EFA-4E59-A2D5-24B874FA5DD4}"/>
            </a:ext>
          </a:extLst>
        </xdr:cNvPr>
        <xdr:cNvSpPr/>
      </xdr:nvSpPr>
      <xdr:spPr>
        <a:xfrm>
          <a:off x="16388080" y="65178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EF3FF657-7651-4290-A874-A41E5EF12BAB}"/>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B34F877C-F631-41D6-81B8-B8F3E7CEEA2D}"/>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E72D1B17-93FA-4F44-92EA-1298A913A7DF}"/>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987269FE-A679-4129-BF39-D00943714015}"/>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5" name="テキスト ボックス 594">
          <a:extLst>
            <a:ext uri="{FF2B5EF4-FFF2-40B4-BE49-F238E27FC236}">
              <a16:creationId xmlns:a16="http://schemas.microsoft.com/office/drawing/2014/main" id="{F2E53842-1B28-4173-95BA-9EDF95ABEA3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80918</xdr:rowOff>
    </xdr:from>
    <xdr:to>
      <xdr:col>116</xdr:col>
      <xdr:colOff>114300</xdr:colOff>
      <xdr:row>39</xdr:row>
      <xdr:rowOff>11068</xdr:rowOff>
    </xdr:to>
    <xdr:sp macro="" textlink="">
      <xdr:nvSpPr>
        <xdr:cNvPr id="596" name="楕円 595">
          <a:extLst>
            <a:ext uri="{FF2B5EF4-FFF2-40B4-BE49-F238E27FC236}">
              <a16:creationId xmlns:a16="http://schemas.microsoft.com/office/drawing/2014/main" id="{A53F4FE8-6EC3-4C7B-AC04-BAE14FDD2307}"/>
            </a:ext>
          </a:extLst>
        </xdr:cNvPr>
        <xdr:cNvSpPr/>
      </xdr:nvSpPr>
      <xdr:spPr>
        <a:xfrm>
          <a:off x="19458940" y="64512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103795</xdr:rowOff>
    </xdr:from>
    <xdr:ext cx="599010" cy="259045"/>
    <xdr:sp macro="" textlink="">
      <xdr:nvSpPr>
        <xdr:cNvPr id="597" name="【一般廃棄物処理施設】&#10;一人当たり有形固定資産（償却資産）額該当値テキスト">
          <a:extLst>
            <a:ext uri="{FF2B5EF4-FFF2-40B4-BE49-F238E27FC236}">
              <a16:creationId xmlns:a16="http://schemas.microsoft.com/office/drawing/2014/main" id="{6242B00A-3431-4006-91CE-FC39F0D8F99F}"/>
            </a:ext>
          </a:extLst>
        </xdr:cNvPr>
        <xdr:cNvSpPr txBox="1"/>
      </xdr:nvSpPr>
      <xdr:spPr>
        <a:xfrm>
          <a:off x="19547840" y="630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70713</xdr:rowOff>
    </xdr:from>
    <xdr:to>
      <xdr:col>112</xdr:col>
      <xdr:colOff>38100</xdr:colOff>
      <xdr:row>39</xdr:row>
      <xdr:rowOff>863</xdr:rowOff>
    </xdr:to>
    <xdr:sp macro="" textlink="">
      <xdr:nvSpPr>
        <xdr:cNvPr id="598" name="楕円 597">
          <a:extLst>
            <a:ext uri="{FF2B5EF4-FFF2-40B4-BE49-F238E27FC236}">
              <a16:creationId xmlns:a16="http://schemas.microsoft.com/office/drawing/2014/main" id="{F59181B8-42C1-44DE-ABCD-5ED3664EE9D0}"/>
            </a:ext>
          </a:extLst>
        </xdr:cNvPr>
        <xdr:cNvSpPr/>
      </xdr:nvSpPr>
      <xdr:spPr>
        <a:xfrm>
          <a:off x="18735040" y="64410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121513</xdr:rowOff>
    </xdr:from>
    <xdr:to>
      <xdr:col>116</xdr:col>
      <xdr:colOff>63500</xdr:colOff>
      <xdr:row>38</xdr:row>
      <xdr:rowOff>131718</xdr:rowOff>
    </xdr:to>
    <xdr:cxnSp macro="">
      <xdr:nvCxnSpPr>
        <xdr:cNvPr id="599" name="直線コネクタ 598">
          <a:extLst>
            <a:ext uri="{FF2B5EF4-FFF2-40B4-BE49-F238E27FC236}">
              <a16:creationId xmlns:a16="http://schemas.microsoft.com/office/drawing/2014/main" id="{D1D47163-D00C-4F59-93BB-473252030D2F}"/>
            </a:ext>
          </a:extLst>
        </xdr:cNvPr>
        <xdr:cNvCxnSpPr/>
      </xdr:nvCxnSpPr>
      <xdr:spPr>
        <a:xfrm>
          <a:off x="18778220" y="6491833"/>
          <a:ext cx="731520" cy="1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77740</xdr:rowOff>
    </xdr:from>
    <xdr:to>
      <xdr:col>107</xdr:col>
      <xdr:colOff>101600</xdr:colOff>
      <xdr:row>39</xdr:row>
      <xdr:rowOff>7890</xdr:rowOff>
    </xdr:to>
    <xdr:sp macro="" textlink="">
      <xdr:nvSpPr>
        <xdr:cNvPr id="600" name="楕円 599">
          <a:extLst>
            <a:ext uri="{FF2B5EF4-FFF2-40B4-BE49-F238E27FC236}">
              <a16:creationId xmlns:a16="http://schemas.microsoft.com/office/drawing/2014/main" id="{DEA06EB8-2EB2-4779-85D3-BC9BA661B244}"/>
            </a:ext>
          </a:extLst>
        </xdr:cNvPr>
        <xdr:cNvSpPr/>
      </xdr:nvSpPr>
      <xdr:spPr>
        <a:xfrm>
          <a:off x="17937480" y="6448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121513</xdr:rowOff>
    </xdr:from>
    <xdr:to>
      <xdr:col>111</xdr:col>
      <xdr:colOff>177800</xdr:colOff>
      <xdr:row>38</xdr:row>
      <xdr:rowOff>128540</xdr:rowOff>
    </xdr:to>
    <xdr:cxnSp macro="">
      <xdr:nvCxnSpPr>
        <xdr:cNvPr id="601" name="直線コネクタ 600">
          <a:extLst>
            <a:ext uri="{FF2B5EF4-FFF2-40B4-BE49-F238E27FC236}">
              <a16:creationId xmlns:a16="http://schemas.microsoft.com/office/drawing/2014/main" id="{34858AB5-5883-4740-875E-28D677D922F5}"/>
            </a:ext>
          </a:extLst>
        </xdr:cNvPr>
        <xdr:cNvCxnSpPr/>
      </xdr:nvCxnSpPr>
      <xdr:spPr>
        <a:xfrm flipV="1">
          <a:off x="17988280" y="6491833"/>
          <a:ext cx="789940" cy="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73497</xdr:rowOff>
    </xdr:from>
    <xdr:to>
      <xdr:col>102</xdr:col>
      <xdr:colOff>165100</xdr:colOff>
      <xdr:row>39</xdr:row>
      <xdr:rowOff>3647</xdr:rowOff>
    </xdr:to>
    <xdr:sp macro="" textlink="">
      <xdr:nvSpPr>
        <xdr:cNvPr id="602" name="楕円 601">
          <a:extLst>
            <a:ext uri="{FF2B5EF4-FFF2-40B4-BE49-F238E27FC236}">
              <a16:creationId xmlns:a16="http://schemas.microsoft.com/office/drawing/2014/main" id="{CC771290-336F-4329-9F44-A8F639AE2051}"/>
            </a:ext>
          </a:extLst>
        </xdr:cNvPr>
        <xdr:cNvSpPr/>
      </xdr:nvSpPr>
      <xdr:spPr>
        <a:xfrm>
          <a:off x="17162780" y="64438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124297</xdr:rowOff>
    </xdr:from>
    <xdr:to>
      <xdr:col>107</xdr:col>
      <xdr:colOff>50800</xdr:colOff>
      <xdr:row>38</xdr:row>
      <xdr:rowOff>128540</xdr:rowOff>
    </xdr:to>
    <xdr:cxnSp macro="">
      <xdr:nvCxnSpPr>
        <xdr:cNvPr id="603" name="直線コネクタ 602">
          <a:extLst>
            <a:ext uri="{FF2B5EF4-FFF2-40B4-BE49-F238E27FC236}">
              <a16:creationId xmlns:a16="http://schemas.microsoft.com/office/drawing/2014/main" id="{9BFE38C4-4217-49F0-8EB4-F85A3C891EE9}"/>
            </a:ext>
          </a:extLst>
        </xdr:cNvPr>
        <xdr:cNvCxnSpPr/>
      </xdr:nvCxnSpPr>
      <xdr:spPr>
        <a:xfrm>
          <a:off x="17213580" y="6494617"/>
          <a:ext cx="774700" cy="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30260</xdr:rowOff>
    </xdr:from>
    <xdr:to>
      <xdr:col>98</xdr:col>
      <xdr:colOff>38100</xdr:colOff>
      <xdr:row>41</xdr:row>
      <xdr:rowOff>131860</xdr:rowOff>
    </xdr:to>
    <xdr:sp macro="" textlink="">
      <xdr:nvSpPr>
        <xdr:cNvPr id="604" name="楕円 603">
          <a:extLst>
            <a:ext uri="{FF2B5EF4-FFF2-40B4-BE49-F238E27FC236}">
              <a16:creationId xmlns:a16="http://schemas.microsoft.com/office/drawing/2014/main" id="{7AE22E82-5A5F-454F-B446-60908BA8BA50}"/>
            </a:ext>
          </a:extLst>
        </xdr:cNvPr>
        <xdr:cNvSpPr/>
      </xdr:nvSpPr>
      <xdr:spPr>
        <a:xfrm>
          <a:off x="16388080" y="69035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124297</xdr:rowOff>
    </xdr:from>
    <xdr:to>
      <xdr:col>102</xdr:col>
      <xdr:colOff>114300</xdr:colOff>
      <xdr:row>41</xdr:row>
      <xdr:rowOff>81060</xdr:rowOff>
    </xdr:to>
    <xdr:cxnSp macro="">
      <xdr:nvCxnSpPr>
        <xdr:cNvPr id="605" name="直線コネクタ 604">
          <a:extLst>
            <a:ext uri="{FF2B5EF4-FFF2-40B4-BE49-F238E27FC236}">
              <a16:creationId xmlns:a16="http://schemas.microsoft.com/office/drawing/2014/main" id="{FE66BB2E-9C62-4D17-91B1-452604C5CA46}"/>
            </a:ext>
          </a:extLst>
        </xdr:cNvPr>
        <xdr:cNvCxnSpPr/>
      </xdr:nvCxnSpPr>
      <xdr:spPr>
        <a:xfrm flipV="1">
          <a:off x="16431260" y="6494617"/>
          <a:ext cx="782320" cy="45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139209</xdr:rowOff>
    </xdr:from>
    <xdr:ext cx="534377" cy="259045"/>
    <xdr:sp macro="" textlink="">
      <xdr:nvSpPr>
        <xdr:cNvPr id="606" name="n_1aveValue【一般廃棄物処理施設】&#10;一人当たり有形固定資産（償却資産）額">
          <a:extLst>
            <a:ext uri="{FF2B5EF4-FFF2-40B4-BE49-F238E27FC236}">
              <a16:creationId xmlns:a16="http://schemas.microsoft.com/office/drawing/2014/main" id="{EB202DB0-0796-405E-8877-13B4F89CED5C}"/>
            </a:ext>
          </a:extLst>
        </xdr:cNvPr>
        <xdr:cNvSpPr txBox="1"/>
      </xdr:nvSpPr>
      <xdr:spPr>
        <a:xfrm>
          <a:off x="18528811" y="667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18222</xdr:rowOff>
    </xdr:from>
    <xdr:ext cx="599010" cy="259045"/>
    <xdr:sp macro="" textlink="">
      <xdr:nvSpPr>
        <xdr:cNvPr id="607" name="n_2aveValue【一般廃棄物処理施設】&#10;一人当たり有形固定資産（償却資産）額">
          <a:extLst>
            <a:ext uri="{FF2B5EF4-FFF2-40B4-BE49-F238E27FC236}">
              <a16:creationId xmlns:a16="http://schemas.microsoft.com/office/drawing/2014/main" id="{655F268C-ABB0-4039-9607-7E6C557E3B75}"/>
            </a:ext>
          </a:extLst>
        </xdr:cNvPr>
        <xdr:cNvSpPr txBox="1"/>
      </xdr:nvSpPr>
      <xdr:spPr>
        <a:xfrm>
          <a:off x="17734495" y="6220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21255</xdr:rowOff>
    </xdr:from>
    <xdr:ext cx="599010" cy="259045"/>
    <xdr:sp macro="" textlink="">
      <xdr:nvSpPr>
        <xdr:cNvPr id="608" name="n_3aveValue【一般廃棄物処理施設】&#10;一人当たり有形固定資産（償却資産）額">
          <a:extLst>
            <a:ext uri="{FF2B5EF4-FFF2-40B4-BE49-F238E27FC236}">
              <a16:creationId xmlns:a16="http://schemas.microsoft.com/office/drawing/2014/main" id="{1D045FD7-355E-4D81-ABD2-932C98F4ACC6}"/>
            </a:ext>
          </a:extLst>
        </xdr:cNvPr>
        <xdr:cNvSpPr txBox="1"/>
      </xdr:nvSpPr>
      <xdr:spPr>
        <a:xfrm>
          <a:off x="16936935" y="6559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94200</xdr:rowOff>
    </xdr:from>
    <xdr:ext cx="534377" cy="259045"/>
    <xdr:sp macro="" textlink="">
      <xdr:nvSpPr>
        <xdr:cNvPr id="609" name="n_4aveValue【一般廃棄物処理施設】&#10;一人当たり有形固定資産（償却資産）額">
          <a:extLst>
            <a:ext uri="{FF2B5EF4-FFF2-40B4-BE49-F238E27FC236}">
              <a16:creationId xmlns:a16="http://schemas.microsoft.com/office/drawing/2014/main" id="{A5C56D65-0EBF-4CD0-B5A3-E6B99DC6BC43}"/>
            </a:ext>
          </a:extLst>
        </xdr:cNvPr>
        <xdr:cNvSpPr txBox="1"/>
      </xdr:nvSpPr>
      <xdr:spPr>
        <a:xfrm>
          <a:off x="16194551" y="629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17390</xdr:rowOff>
    </xdr:from>
    <xdr:ext cx="599010" cy="259045"/>
    <xdr:sp macro="" textlink="">
      <xdr:nvSpPr>
        <xdr:cNvPr id="610" name="n_1mainValue【一般廃棄物処理施設】&#10;一人当たり有形固定資産（償却資産）額">
          <a:extLst>
            <a:ext uri="{FF2B5EF4-FFF2-40B4-BE49-F238E27FC236}">
              <a16:creationId xmlns:a16="http://schemas.microsoft.com/office/drawing/2014/main" id="{1292EFCC-9D77-45C2-8C1C-BF7B737D1AA9}"/>
            </a:ext>
          </a:extLst>
        </xdr:cNvPr>
        <xdr:cNvSpPr txBox="1"/>
      </xdr:nvSpPr>
      <xdr:spPr>
        <a:xfrm>
          <a:off x="18496495" y="622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170467</xdr:rowOff>
    </xdr:from>
    <xdr:ext cx="599010" cy="259045"/>
    <xdr:sp macro="" textlink="">
      <xdr:nvSpPr>
        <xdr:cNvPr id="611" name="n_2mainValue【一般廃棄物処理施設】&#10;一人当たり有形固定資産（償却資産）額">
          <a:extLst>
            <a:ext uri="{FF2B5EF4-FFF2-40B4-BE49-F238E27FC236}">
              <a16:creationId xmlns:a16="http://schemas.microsoft.com/office/drawing/2014/main" id="{4521E6A8-45E6-494C-A8E8-686E4439980D}"/>
            </a:ext>
          </a:extLst>
        </xdr:cNvPr>
        <xdr:cNvSpPr txBox="1"/>
      </xdr:nvSpPr>
      <xdr:spPr>
        <a:xfrm>
          <a:off x="17734495" y="6540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20174</xdr:rowOff>
    </xdr:from>
    <xdr:ext cx="599010" cy="259045"/>
    <xdr:sp macro="" textlink="">
      <xdr:nvSpPr>
        <xdr:cNvPr id="612" name="n_3mainValue【一般廃棄物処理施設】&#10;一人当たり有形固定資産（償却資産）額">
          <a:extLst>
            <a:ext uri="{FF2B5EF4-FFF2-40B4-BE49-F238E27FC236}">
              <a16:creationId xmlns:a16="http://schemas.microsoft.com/office/drawing/2014/main" id="{4936775D-2F19-445C-902B-05D7555E0E98}"/>
            </a:ext>
          </a:extLst>
        </xdr:cNvPr>
        <xdr:cNvSpPr txBox="1"/>
      </xdr:nvSpPr>
      <xdr:spPr>
        <a:xfrm>
          <a:off x="16936935" y="6222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122987</xdr:rowOff>
    </xdr:from>
    <xdr:ext cx="534377" cy="259045"/>
    <xdr:sp macro="" textlink="">
      <xdr:nvSpPr>
        <xdr:cNvPr id="613" name="n_4mainValue【一般廃棄物処理施設】&#10;一人当たり有形固定資産（償却資産）額">
          <a:extLst>
            <a:ext uri="{FF2B5EF4-FFF2-40B4-BE49-F238E27FC236}">
              <a16:creationId xmlns:a16="http://schemas.microsoft.com/office/drawing/2014/main" id="{91FF1972-9DDC-448C-858E-358509B394F8}"/>
            </a:ext>
          </a:extLst>
        </xdr:cNvPr>
        <xdr:cNvSpPr txBox="1"/>
      </xdr:nvSpPr>
      <xdr:spPr>
        <a:xfrm>
          <a:off x="16194551" y="699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4" name="正方形/長方形 613">
          <a:extLst>
            <a:ext uri="{FF2B5EF4-FFF2-40B4-BE49-F238E27FC236}">
              <a16:creationId xmlns:a16="http://schemas.microsoft.com/office/drawing/2014/main" id="{7C7FC12A-1B68-4E96-8ACA-DA507B5BC445}"/>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5" name="正方形/長方形 614">
          <a:extLst>
            <a:ext uri="{FF2B5EF4-FFF2-40B4-BE49-F238E27FC236}">
              <a16:creationId xmlns:a16="http://schemas.microsoft.com/office/drawing/2014/main" id="{7DBF9CED-4A95-4B38-805A-B21006C498D4}"/>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6" name="正方形/長方形 615">
          <a:extLst>
            <a:ext uri="{FF2B5EF4-FFF2-40B4-BE49-F238E27FC236}">
              <a16:creationId xmlns:a16="http://schemas.microsoft.com/office/drawing/2014/main" id="{BF9BFC08-44D2-43B2-B0A8-498B1D03140B}"/>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7" name="正方形/長方形 616">
          <a:extLst>
            <a:ext uri="{FF2B5EF4-FFF2-40B4-BE49-F238E27FC236}">
              <a16:creationId xmlns:a16="http://schemas.microsoft.com/office/drawing/2014/main" id="{792C9C9B-33A0-4CF5-93A5-1092A5C3F6CE}"/>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8" name="正方形/長方形 617">
          <a:extLst>
            <a:ext uri="{FF2B5EF4-FFF2-40B4-BE49-F238E27FC236}">
              <a16:creationId xmlns:a16="http://schemas.microsoft.com/office/drawing/2014/main" id="{1A886C6D-E91A-45AC-B14D-0A6FE94A71D6}"/>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9" name="正方形/長方形 618">
          <a:extLst>
            <a:ext uri="{FF2B5EF4-FFF2-40B4-BE49-F238E27FC236}">
              <a16:creationId xmlns:a16="http://schemas.microsoft.com/office/drawing/2014/main" id="{C71ADDEE-DFF2-42DA-8C7A-8AF31089B442}"/>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0" name="正方形/長方形 619">
          <a:extLst>
            <a:ext uri="{FF2B5EF4-FFF2-40B4-BE49-F238E27FC236}">
              <a16:creationId xmlns:a16="http://schemas.microsoft.com/office/drawing/2014/main" id="{A56A2B1E-08DC-43AF-809E-8A3120436BC7}"/>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1" name="正方形/長方形 620">
          <a:extLst>
            <a:ext uri="{FF2B5EF4-FFF2-40B4-BE49-F238E27FC236}">
              <a16:creationId xmlns:a16="http://schemas.microsoft.com/office/drawing/2014/main" id="{03C6854B-3B5B-4C01-AC1D-D62FB29DE074}"/>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2" name="テキスト ボックス 621">
          <a:extLst>
            <a:ext uri="{FF2B5EF4-FFF2-40B4-BE49-F238E27FC236}">
              <a16:creationId xmlns:a16="http://schemas.microsoft.com/office/drawing/2014/main" id="{0B701C7F-2D40-4B3E-B1C8-B2534F330FA5}"/>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3" name="直線コネクタ 622">
          <a:extLst>
            <a:ext uri="{FF2B5EF4-FFF2-40B4-BE49-F238E27FC236}">
              <a16:creationId xmlns:a16="http://schemas.microsoft.com/office/drawing/2014/main" id="{D5FE5F3A-DF7C-4005-AC00-140B123AE23E}"/>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4" name="テキスト ボックス 623">
          <a:extLst>
            <a:ext uri="{FF2B5EF4-FFF2-40B4-BE49-F238E27FC236}">
              <a16:creationId xmlns:a16="http://schemas.microsoft.com/office/drawing/2014/main" id="{A58A6E67-B8B0-41F5-9E6D-678A5CA87EB1}"/>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5" name="直線コネクタ 624">
          <a:extLst>
            <a:ext uri="{FF2B5EF4-FFF2-40B4-BE49-F238E27FC236}">
              <a16:creationId xmlns:a16="http://schemas.microsoft.com/office/drawing/2014/main" id="{A06E81B8-81A5-4547-9D21-CA04168E91FC}"/>
            </a:ext>
          </a:extLst>
        </xdr:cNvPr>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26" name="テキスト ボックス 625">
          <a:extLst>
            <a:ext uri="{FF2B5EF4-FFF2-40B4-BE49-F238E27FC236}">
              <a16:creationId xmlns:a16="http://schemas.microsoft.com/office/drawing/2014/main" id="{ED4D227F-6A69-440B-943F-A6B4B28D1316}"/>
            </a:ext>
          </a:extLst>
        </xdr:cNvPr>
        <xdr:cNvSpPr txBox="1"/>
      </xdr:nvSpPr>
      <xdr:spPr>
        <a:xfrm>
          <a:off x="105615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7" name="直線コネクタ 626">
          <a:extLst>
            <a:ext uri="{FF2B5EF4-FFF2-40B4-BE49-F238E27FC236}">
              <a16:creationId xmlns:a16="http://schemas.microsoft.com/office/drawing/2014/main" id="{0267E273-6368-4FAD-906B-F6F35A0D1A5E}"/>
            </a:ext>
          </a:extLst>
        </xdr:cNvPr>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8" name="テキスト ボックス 627">
          <a:extLst>
            <a:ext uri="{FF2B5EF4-FFF2-40B4-BE49-F238E27FC236}">
              <a16:creationId xmlns:a16="http://schemas.microsoft.com/office/drawing/2014/main" id="{69A1DC25-EA05-46EF-B818-AEDE59E83039}"/>
            </a:ext>
          </a:extLst>
        </xdr:cNvPr>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9" name="直線コネクタ 628">
          <a:extLst>
            <a:ext uri="{FF2B5EF4-FFF2-40B4-BE49-F238E27FC236}">
              <a16:creationId xmlns:a16="http://schemas.microsoft.com/office/drawing/2014/main" id="{2CB05563-F243-4372-A486-550C0FC00A03}"/>
            </a:ext>
          </a:extLst>
        </xdr:cNvPr>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30" name="テキスト ボックス 629">
          <a:extLst>
            <a:ext uri="{FF2B5EF4-FFF2-40B4-BE49-F238E27FC236}">
              <a16:creationId xmlns:a16="http://schemas.microsoft.com/office/drawing/2014/main" id="{6DD40028-AA92-44BA-BFEB-DF88705BB43C}"/>
            </a:ext>
          </a:extLst>
        </xdr:cNvPr>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31" name="直線コネクタ 630">
          <a:extLst>
            <a:ext uri="{FF2B5EF4-FFF2-40B4-BE49-F238E27FC236}">
              <a16:creationId xmlns:a16="http://schemas.microsoft.com/office/drawing/2014/main" id="{8CA054A1-ECFA-4962-A8BF-CCAB82517992}"/>
            </a:ext>
          </a:extLst>
        </xdr:cNvPr>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32" name="テキスト ボックス 631">
          <a:extLst>
            <a:ext uri="{FF2B5EF4-FFF2-40B4-BE49-F238E27FC236}">
              <a16:creationId xmlns:a16="http://schemas.microsoft.com/office/drawing/2014/main" id="{79CFF19D-47C0-4FC4-92B5-1F53991615CC}"/>
            </a:ext>
          </a:extLst>
        </xdr:cNvPr>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0FA70DEC-BABD-4D14-BA48-7E520A2E2ACB}"/>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4" name="テキスト ボックス 633">
          <a:extLst>
            <a:ext uri="{FF2B5EF4-FFF2-40B4-BE49-F238E27FC236}">
              <a16:creationId xmlns:a16="http://schemas.microsoft.com/office/drawing/2014/main" id="{EB2D1688-219A-45CC-89EA-D42D5F99D504}"/>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5" name="【保健センター・保健所】&#10;有形固定資産減価償却率グラフ枠">
          <a:extLst>
            <a:ext uri="{FF2B5EF4-FFF2-40B4-BE49-F238E27FC236}">
              <a16:creationId xmlns:a16="http://schemas.microsoft.com/office/drawing/2014/main" id="{A0F3BD64-6F76-4F5C-9350-A996B2A32B67}"/>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62</xdr:row>
      <xdr:rowOff>84582</xdr:rowOff>
    </xdr:to>
    <xdr:cxnSp macro="">
      <xdr:nvCxnSpPr>
        <xdr:cNvPr id="636" name="直線コネクタ 635">
          <a:extLst>
            <a:ext uri="{FF2B5EF4-FFF2-40B4-BE49-F238E27FC236}">
              <a16:creationId xmlns:a16="http://schemas.microsoft.com/office/drawing/2014/main" id="{0F4DA70A-A809-4BD2-B70E-40CE589A8600}"/>
            </a:ext>
          </a:extLst>
        </xdr:cNvPr>
        <xdr:cNvCxnSpPr/>
      </xdr:nvCxnSpPr>
      <xdr:spPr>
        <a:xfrm flipV="1">
          <a:off x="14375764" y="9410700"/>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88409</xdr:rowOff>
    </xdr:from>
    <xdr:ext cx="405111" cy="259045"/>
    <xdr:sp macro="" textlink="">
      <xdr:nvSpPr>
        <xdr:cNvPr id="637" name="【保健センター・保健所】&#10;有形固定資産減価償却率最小値テキスト">
          <a:extLst>
            <a:ext uri="{FF2B5EF4-FFF2-40B4-BE49-F238E27FC236}">
              <a16:creationId xmlns:a16="http://schemas.microsoft.com/office/drawing/2014/main" id="{908441FD-CE9C-4654-9892-DAFEDA1C7598}"/>
            </a:ext>
          </a:extLst>
        </xdr:cNvPr>
        <xdr:cNvSpPr txBox="1"/>
      </xdr:nvSpPr>
      <xdr:spPr>
        <a:xfrm>
          <a:off x="14414500" y="1048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84582</xdr:rowOff>
    </xdr:from>
    <xdr:to>
      <xdr:col>86</xdr:col>
      <xdr:colOff>25400</xdr:colOff>
      <xdr:row>62</xdr:row>
      <xdr:rowOff>84582</xdr:rowOff>
    </xdr:to>
    <xdr:cxnSp macro="">
      <xdr:nvCxnSpPr>
        <xdr:cNvPr id="638" name="直線コネクタ 637">
          <a:extLst>
            <a:ext uri="{FF2B5EF4-FFF2-40B4-BE49-F238E27FC236}">
              <a16:creationId xmlns:a16="http://schemas.microsoft.com/office/drawing/2014/main" id="{A1CA6825-B76E-4435-B05E-0F0DB3647253}"/>
            </a:ext>
          </a:extLst>
        </xdr:cNvPr>
        <xdr:cNvCxnSpPr/>
      </xdr:nvCxnSpPr>
      <xdr:spPr>
        <a:xfrm>
          <a:off x="14287500" y="104782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639" name="【保健センター・保健所】&#10;有形固定資産減価償却率最大値テキスト">
          <a:extLst>
            <a:ext uri="{FF2B5EF4-FFF2-40B4-BE49-F238E27FC236}">
              <a16:creationId xmlns:a16="http://schemas.microsoft.com/office/drawing/2014/main" id="{1134B0BC-FD20-4F6F-B3B7-35613773319E}"/>
            </a:ext>
          </a:extLst>
        </xdr:cNvPr>
        <xdr:cNvSpPr txBox="1"/>
      </xdr:nvSpPr>
      <xdr:spPr>
        <a:xfrm>
          <a:off x="144145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640" name="直線コネクタ 639">
          <a:extLst>
            <a:ext uri="{FF2B5EF4-FFF2-40B4-BE49-F238E27FC236}">
              <a16:creationId xmlns:a16="http://schemas.microsoft.com/office/drawing/2014/main" id="{0B70C269-96A1-4874-8537-168F43CF1A42}"/>
            </a:ext>
          </a:extLst>
        </xdr:cNvPr>
        <xdr:cNvCxnSpPr/>
      </xdr:nvCxnSpPr>
      <xdr:spPr>
        <a:xfrm>
          <a:off x="14287500" y="9410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121937</xdr:rowOff>
    </xdr:from>
    <xdr:ext cx="405111" cy="259045"/>
    <xdr:sp macro="" textlink="">
      <xdr:nvSpPr>
        <xdr:cNvPr id="641" name="【保健センター・保健所】&#10;有形固定資産減価償却率平均値テキスト">
          <a:extLst>
            <a:ext uri="{FF2B5EF4-FFF2-40B4-BE49-F238E27FC236}">
              <a16:creationId xmlns:a16="http://schemas.microsoft.com/office/drawing/2014/main" id="{D5A0472A-FB21-43B5-A7A1-F35DF594BE41}"/>
            </a:ext>
          </a:extLst>
        </xdr:cNvPr>
        <xdr:cNvSpPr txBox="1"/>
      </xdr:nvSpPr>
      <xdr:spPr>
        <a:xfrm>
          <a:off x="14414500" y="9677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143510</xdr:rowOff>
    </xdr:from>
    <xdr:to>
      <xdr:col>85</xdr:col>
      <xdr:colOff>177800</xdr:colOff>
      <xdr:row>58</xdr:row>
      <xdr:rowOff>73660</xdr:rowOff>
    </xdr:to>
    <xdr:sp macro="" textlink="">
      <xdr:nvSpPr>
        <xdr:cNvPr id="642" name="フローチャート: 判断 641">
          <a:extLst>
            <a:ext uri="{FF2B5EF4-FFF2-40B4-BE49-F238E27FC236}">
              <a16:creationId xmlns:a16="http://schemas.microsoft.com/office/drawing/2014/main" id="{511A5411-A5D8-44E5-B117-47616679D0C8}"/>
            </a:ext>
          </a:extLst>
        </xdr:cNvPr>
        <xdr:cNvSpPr/>
      </xdr:nvSpPr>
      <xdr:spPr>
        <a:xfrm>
          <a:off x="14325600" y="969899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68072</xdr:rowOff>
    </xdr:from>
    <xdr:to>
      <xdr:col>81</xdr:col>
      <xdr:colOff>101600</xdr:colOff>
      <xdr:row>57</xdr:row>
      <xdr:rowOff>169672</xdr:rowOff>
    </xdr:to>
    <xdr:sp macro="" textlink="">
      <xdr:nvSpPr>
        <xdr:cNvPr id="643" name="フローチャート: 判断 642">
          <a:extLst>
            <a:ext uri="{FF2B5EF4-FFF2-40B4-BE49-F238E27FC236}">
              <a16:creationId xmlns:a16="http://schemas.microsoft.com/office/drawing/2014/main" id="{79CFDD01-A11F-4B90-AEAD-969A7268B23B}"/>
            </a:ext>
          </a:extLst>
        </xdr:cNvPr>
        <xdr:cNvSpPr/>
      </xdr:nvSpPr>
      <xdr:spPr>
        <a:xfrm>
          <a:off x="13578840" y="962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136652</xdr:rowOff>
    </xdr:from>
    <xdr:to>
      <xdr:col>76</xdr:col>
      <xdr:colOff>165100</xdr:colOff>
      <xdr:row>57</xdr:row>
      <xdr:rowOff>66802</xdr:rowOff>
    </xdr:to>
    <xdr:sp macro="" textlink="">
      <xdr:nvSpPr>
        <xdr:cNvPr id="644" name="フローチャート: 判断 643">
          <a:extLst>
            <a:ext uri="{FF2B5EF4-FFF2-40B4-BE49-F238E27FC236}">
              <a16:creationId xmlns:a16="http://schemas.microsoft.com/office/drawing/2014/main" id="{2ACD8F01-B4FE-448B-889E-3825D99E9CF4}"/>
            </a:ext>
          </a:extLst>
        </xdr:cNvPr>
        <xdr:cNvSpPr/>
      </xdr:nvSpPr>
      <xdr:spPr>
        <a:xfrm>
          <a:off x="12804140" y="95244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104648</xdr:rowOff>
    </xdr:from>
    <xdr:to>
      <xdr:col>72</xdr:col>
      <xdr:colOff>38100</xdr:colOff>
      <xdr:row>57</xdr:row>
      <xdr:rowOff>34798</xdr:rowOff>
    </xdr:to>
    <xdr:sp macro="" textlink="">
      <xdr:nvSpPr>
        <xdr:cNvPr id="645" name="フローチャート: 判断 644">
          <a:extLst>
            <a:ext uri="{FF2B5EF4-FFF2-40B4-BE49-F238E27FC236}">
              <a16:creationId xmlns:a16="http://schemas.microsoft.com/office/drawing/2014/main" id="{DB15B58D-A659-4E9B-BFBE-74C80D250D90}"/>
            </a:ext>
          </a:extLst>
        </xdr:cNvPr>
        <xdr:cNvSpPr/>
      </xdr:nvSpPr>
      <xdr:spPr>
        <a:xfrm>
          <a:off x="12029440" y="94924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56642</xdr:rowOff>
    </xdr:from>
    <xdr:to>
      <xdr:col>67</xdr:col>
      <xdr:colOff>101600</xdr:colOff>
      <xdr:row>56</xdr:row>
      <xdr:rowOff>158242</xdr:rowOff>
    </xdr:to>
    <xdr:sp macro="" textlink="">
      <xdr:nvSpPr>
        <xdr:cNvPr id="646" name="フローチャート: 判断 645">
          <a:extLst>
            <a:ext uri="{FF2B5EF4-FFF2-40B4-BE49-F238E27FC236}">
              <a16:creationId xmlns:a16="http://schemas.microsoft.com/office/drawing/2014/main" id="{10DB9E4F-E4B2-439A-B2C3-2F03CAB05941}"/>
            </a:ext>
          </a:extLst>
        </xdr:cNvPr>
        <xdr:cNvSpPr/>
      </xdr:nvSpPr>
      <xdr:spPr>
        <a:xfrm>
          <a:off x="11231880" y="944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CD3A9DDC-9B2A-4A81-834D-68F3B612C83F}"/>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7770B555-B21C-44FB-A2CC-2A628E94C67A}"/>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77F3D0F7-EDFA-46FF-8BF5-8B0D37850F5C}"/>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D568CC2D-CE9F-4957-87C3-65EED1F2B3C4}"/>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B4F76E9A-584A-4A84-80CF-A94ED9A203F5}"/>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157226</xdr:rowOff>
    </xdr:from>
    <xdr:to>
      <xdr:col>85</xdr:col>
      <xdr:colOff>177800</xdr:colOff>
      <xdr:row>56</xdr:row>
      <xdr:rowOff>87376</xdr:rowOff>
    </xdr:to>
    <xdr:sp macro="" textlink="">
      <xdr:nvSpPr>
        <xdr:cNvPr id="652" name="楕円 651">
          <a:extLst>
            <a:ext uri="{FF2B5EF4-FFF2-40B4-BE49-F238E27FC236}">
              <a16:creationId xmlns:a16="http://schemas.microsoft.com/office/drawing/2014/main" id="{BC742FAD-217B-4F71-BB5C-CC89411DBE02}"/>
            </a:ext>
          </a:extLst>
        </xdr:cNvPr>
        <xdr:cNvSpPr/>
      </xdr:nvSpPr>
      <xdr:spPr>
        <a:xfrm>
          <a:off x="14325600" y="937742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96537</xdr:rowOff>
    </xdr:from>
    <xdr:ext cx="405111" cy="259045"/>
    <xdr:sp macro="" textlink="">
      <xdr:nvSpPr>
        <xdr:cNvPr id="653" name="【保健センター・保健所】&#10;有形固定資産減価償却率該当値テキスト">
          <a:extLst>
            <a:ext uri="{FF2B5EF4-FFF2-40B4-BE49-F238E27FC236}">
              <a16:creationId xmlns:a16="http://schemas.microsoft.com/office/drawing/2014/main" id="{3B7C55D4-2D6D-4FC5-8E73-0C35EA2BCD6D}"/>
            </a:ext>
          </a:extLst>
        </xdr:cNvPr>
        <xdr:cNvSpPr txBox="1"/>
      </xdr:nvSpPr>
      <xdr:spPr>
        <a:xfrm>
          <a:off x="14414500" y="9316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116078</xdr:rowOff>
    </xdr:from>
    <xdr:to>
      <xdr:col>81</xdr:col>
      <xdr:colOff>101600</xdr:colOff>
      <xdr:row>56</xdr:row>
      <xdr:rowOff>46228</xdr:rowOff>
    </xdr:to>
    <xdr:sp macro="" textlink="">
      <xdr:nvSpPr>
        <xdr:cNvPr id="654" name="楕円 653">
          <a:extLst>
            <a:ext uri="{FF2B5EF4-FFF2-40B4-BE49-F238E27FC236}">
              <a16:creationId xmlns:a16="http://schemas.microsoft.com/office/drawing/2014/main" id="{D98042D9-99D1-400C-B4EE-CED773A943D0}"/>
            </a:ext>
          </a:extLst>
        </xdr:cNvPr>
        <xdr:cNvSpPr/>
      </xdr:nvSpPr>
      <xdr:spPr>
        <a:xfrm>
          <a:off x="13578840" y="93362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166878</xdr:rowOff>
    </xdr:from>
    <xdr:to>
      <xdr:col>85</xdr:col>
      <xdr:colOff>127000</xdr:colOff>
      <xdr:row>56</xdr:row>
      <xdr:rowOff>36576</xdr:rowOff>
    </xdr:to>
    <xdr:cxnSp macro="">
      <xdr:nvCxnSpPr>
        <xdr:cNvPr id="655" name="直線コネクタ 654">
          <a:extLst>
            <a:ext uri="{FF2B5EF4-FFF2-40B4-BE49-F238E27FC236}">
              <a16:creationId xmlns:a16="http://schemas.microsoft.com/office/drawing/2014/main" id="{A2A9306A-6511-421C-9CE2-BC43B94013FB}"/>
            </a:ext>
          </a:extLst>
        </xdr:cNvPr>
        <xdr:cNvCxnSpPr/>
      </xdr:nvCxnSpPr>
      <xdr:spPr>
        <a:xfrm>
          <a:off x="13629640" y="9387078"/>
          <a:ext cx="74676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74930</xdr:rowOff>
    </xdr:from>
    <xdr:to>
      <xdr:col>76</xdr:col>
      <xdr:colOff>165100</xdr:colOff>
      <xdr:row>56</xdr:row>
      <xdr:rowOff>5080</xdr:rowOff>
    </xdr:to>
    <xdr:sp macro="" textlink="">
      <xdr:nvSpPr>
        <xdr:cNvPr id="656" name="楕円 655">
          <a:extLst>
            <a:ext uri="{FF2B5EF4-FFF2-40B4-BE49-F238E27FC236}">
              <a16:creationId xmlns:a16="http://schemas.microsoft.com/office/drawing/2014/main" id="{14FEFEDF-7C2B-478B-AB9A-3B885A225DF6}"/>
            </a:ext>
          </a:extLst>
        </xdr:cNvPr>
        <xdr:cNvSpPr/>
      </xdr:nvSpPr>
      <xdr:spPr>
        <a:xfrm>
          <a:off x="12804140" y="9295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125730</xdr:rowOff>
    </xdr:from>
    <xdr:to>
      <xdr:col>81</xdr:col>
      <xdr:colOff>50800</xdr:colOff>
      <xdr:row>55</xdr:row>
      <xdr:rowOff>166878</xdr:rowOff>
    </xdr:to>
    <xdr:cxnSp macro="">
      <xdr:nvCxnSpPr>
        <xdr:cNvPr id="657" name="直線コネクタ 656">
          <a:extLst>
            <a:ext uri="{FF2B5EF4-FFF2-40B4-BE49-F238E27FC236}">
              <a16:creationId xmlns:a16="http://schemas.microsoft.com/office/drawing/2014/main" id="{EA86F232-3E84-4FC3-A3B5-5B73F93D8C57}"/>
            </a:ext>
          </a:extLst>
        </xdr:cNvPr>
        <xdr:cNvCxnSpPr/>
      </xdr:nvCxnSpPr>
      <xdr:spPr>
        <a:xfrm>
          <a:off x="12854940" y="9345930"/>
          <a:ext cx="7747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29210</xdr:rowOff>
    </xdr:from>
    <xdr:to>
      <xdr:col>72</xdr:col>
      <xdr:colOff>38100</xdr:colOff>
      <xdr:row>55</xdr:row>
      <xdr:rowOff>130810</xdr:rowOff>
    </xdr:to>
    <xdr:sp macro="" textlink="">
      <xdr:nvSpPr>
        <xdr:cNvPr id="658" name="楕円 657">
          <a:extLst>
            <a:ext uri="{FF2B5EF4-FFF2-40B4-BE49-F238E27FC236}">
              <a16:creationId xmlns:a16="http://schemas.microsoft.com/office/drawing/2014/main" id="{D89FBE94-29BF-475B-B25F-0499C09958F3}"/>
            </a:ext>
          </a:extLst>
        </xdr:cNvPr>
        <xdr:cNvSpPr/>
      </xdr:nvSpPr>
      <xdr:spPr>
        <a:xfrm>
          <a:off x="12029440" y="92494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80010</xdr:rowOff>
    </xdr:from>
    <xdr:to>
      <xdr:col>76</xdr:col>
      <xdr:colOff>114300</xdr:colOff>
      <xdr:row>55</xdr:row>
      <xdr:rowOff>125730</xdr:rowOff>
    </xdr:to>
    <xdr:cxnSp macro="">
      <xdr:nvCxnSpPr>
        <xdr:cNvPr id="659" name="直線コネクタ 658">
          <a:extLst>
            <a:ext uri="{FF2B5EF4-FFF2-40B4-BE49-F238E27FC236}">
              <a16:creationId xmlns:a16="http://schemas.microsoft.com/office/drawing/2014/main" id="{F018E201-2551-45F0-BDD1-68BBE0EC3E68}"/>
            </a:ext>
          </a:extLst>
        </xdr:cNvPr>
        <xdr:cNvCxnSpPr/>
      </xdr:nvCxnSpPr>
      <xdr:spPr>
        <a:xfrm>
          <a:off x="12072620" y="9300210"/>
          <a:ext cx="7823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54</xdr:row>
      <xdr:rowOff>154940</xdr:rowOff>
    </xdr:from>
    <xdr:to>
      <xdr:col>67</xdr:col>
      <xdr:colOff>101600</xdr:colOff>
      <xdr:row>55</xdr:row>
      <xdr:rowOff>85090</xdr:rowOff>
    </xdr:to>
    <xdr:sp macro="" textlink="">
      <xdr:nvSpPr>
        <xdr:cNvPr id="660" name="楕円 659">
          <a:extLst>
            <a:ext uri="{FF2B5EF4-FFF2-40B4-BE49-F238E27FC236}">
              <a16:creationId xmlns:a16="http://schemas.microsoft.com/office/drawing/2014/main" id="{7C75F7C1-3EE0-4B7B-A46F-18467A7AD1B8}"/>
            </a:ext>
          </a:extLst>
        </xdr:cNvPr>
        <xdr:cNvSpPr/>
      </xdr:nvSpPr>
      <xdr:spPr>
        <a:xfrm>
          <a:off x="11231880" y="9207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34290</xdr:rowOff>
    </xdr:from>
    <xdr:to>
      <xdr:col>71</xdr:col>
      <xdr:colOff>177800</xdr:colOff>
      <xdr:row>55</xdr:row>
      <xdr:rowOff>80010</xdr:rowOff>
    </xdr:to>
    <xdr:cxnSp macro="">
      <xdr:nvCxnSpPr>
        <xdr:cNvPr id="661" name="直線コネクタ 660">
          <a:extLst>
            <a:ext uri="{FF2B5EF4-FFF2-40B4-BE49-F238E27FC236}">
              <a16:creationId xmlns:a16="http://schemas.microsoft.com/office/drawing/2014/main" id="{6F86938C-B45A-4767-AAC1-E8C4D56E754A}"/>
            </a:ext>
          </a:extLst>
        </xdr:cNvPr>
        <xdr:cNvCxnSpPr/>
      </xdr:nvCxnSpPr>
      <xdr:spPr>
        <a:xfrm>
          <a:off x="11282680" y="9254490"/>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160799</xdr:rowOff>
    </xdr:from>
    <xdr:ext cx="405111" cy="259045"/>
    <xdr:sp macro="" textlink="">
      <xdr:nvSpPr>
        <xdr:cNvPr id="662" name="n_1aveValue【保健センター・保健所】&#10;有形固定資産減価償却率">
          <a:extLst>
            <a:ext uri="{FF2B5EF4-FFF2-40B4-BE49-F238E27FC236}">
              <a16:creationId xmlns:a16="http://schemas.microsoft.com/office/drawing/2014/main" id="{B4E40329-E5A3-4DF9-96CC-DA446F112858}"/>
            </a:ext>
          </a:extLst>
        </xdr:cNvPr>
        <xdr:cNvSpPr txBox="1"/>
      </xdr:nvSpPr>
      <xdr:spPr>
        <a:xfrm>
          <a:off x="13437244" y="971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57929</xdr:rowOff>
    </xdr:from>
    <xdr:ext cx="405111" cy="259045"/>
    <xdr:sp macro="" textlink="">
      <xdr:nvSpPr>
        <xdr:cNvPr id="663" name="n_2aveValue【保健センター・保健所】&#10;有形固定資産減価償却率">
          <a:extLst>
            <a:ext uri="{FF2B5EF4-FFF2-40B4-BE49-F238E27FC236}">
              <a16:creationId xmlns:a16="http://schemas.microsoft.com/office/drawing/2014/main" id="{1133EF3F-9788-4854-B860-F8C9E6BA4DC6}"/>
            </a:ext>
          </a:extLst>
        </xdr:cNvPr>
        <xdr:cNvSpPr txBox="1"/>
      </xdr:nvSpPr>
      <xdr:spPr>
        <a:xfrm>
          <a:off x="12675244" y="961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25925</xdr:rowOff>
    </xdr:from>
    <xdr:ext cx="405111" cy="259045"/>
    <xdr:sp macro="" textlink="">
      <xdr:nvSpPr>
        <xdr:cNvPr id="664" name="n_3aveValue【保健センター・保健所】&#10;有形固定資産減価償却率">
          <a:extLst>
            <a:ext uri="{FF2B5EF4-FFF2-40B4-BE49-F238E27FC236}">
              <a16:creationId xmlns:a16="http://schemas.microsoft.com/office/drawing/2014/main" id="{8EC6AD2D-24FD-4CFB-9C99-12B6F9A29103}"/>
            </a:ext>
          </a:extLst>
        </xdr:cNvPr>
        <xdr:cNvSpPr txBox="1"/>
      </xdr:nvSpPr>
      <xdr:spPr>
        <a:xfrm>
          <a:off x="11900544" y="9581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149369</xdr:rowOff>
    </xdr:from>
    <xdr:ext cx="405111" cy="259045"/>
    <xdr:sp macro="" textlink="">
      <xdr:nvSpPr>
        <xdr:cNvPr id="665" name="n_4aveValue【保健センター・保健所】&#10;有形固定資産減価償却率">
          <a:extLst>
            <a:ext uri="{FF2B5EF4-FFF2-40B4-BE49-F238E27FC236}">
              <a16:creationId xmlns:a16="http://schemas.microsoft.com/office/drawing/2014/main" id="{65BCBB1C-FF26-4573-ABAC-D376680D0345}"/>
            </a:ext>
          </a:extLst>
        </xdr:cNvPr>
        <xdr:cNvSpPr txBox="1"/>
      </xdr:nvSpPr>
      <xdr:spPr>
        <a:xfrm>
          <a:off x="11102984" y="9537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62755</xdr:rowOff>
    </xdr:from>
    <xdr:ext cx="405111" cy="259045"/>
    <xdr:sp macro="" textlink="">
      <xdr:nvSpPr>
        <xdr:cNvPr id="666" name="n_1mainValue【保健センター・保健所】&#10;有形固定資産減価償却率">
          <a:extLst>
            <a:ext uri="{FF2B5EF4-FFF2-40B4-BE49-F238E27FC236}">
              <a16:creationId xmlns:a16="http://schemas.microsoft.com/office/drawing/2014/main" id="{ED689559-1A75-4F39-9056-B655430E2948}"/>
            </a:ext>
          </a:extLst>
        </xdr:cNvPr>
        <xdr:cNvSpPr txBox="1"/>
      </xdr:nvSpPr>
      <xdr:spPr>
        <a:xfrm>
          <a:off x="13437244" y="911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21607</xdr:rowOff>
    </xdr:from>
    <xdr:ext cx="405111" cy="259045"/>
    <xdr:sp macro="" textlink="">
      <xdr:nvSpPr>
        <xdr:cNvPr id="667" name="n_2mainValue【保健センター・保健所】&#10;有形固定資産減価償却率">
          <a:extLst>
            <a:ext uri="{FF2B5EF4-FFF2-40B4-BE49-F238E27FC236}">
              <a16:creationId xmlns:a16="http://schemas.microsoft.com/office/drawing/2014/main" id="{534FDD52-70A3-46AD-87C3-E8103CD4F25D}"/>
            </a:ext>
          </a:extLst>
        </xdr:cNvPr>
        <xdr:cNvSpPr txBox="1"/>
      </xdr:nvSpPr>
      <xdr:spPr>
        <a:xfrm>
          <a:off x="12675244" y="907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53</xdr:row>
      <xdr:rowOff>147337</xdr:rowOff>
    </xdr:from>
    <xdr:ext cx="405111" cy="259045"/>
    <xdr:sp macro="" textlink="">
      <xdr:nvSpPr>
        <xdr:cNvPr id="668" name="n_3mainValue【保健センター・保健所】&#10;有形固定資産減価償却率">
          <a:extLst>
            <a:ext uri="{FF2B5EF4-FFF2-40B4-BE49-F238E27FC236}">
              <a16:creationId xmlns:a16="http://schemas.microsoft.com/office/drawing/2014/main" id="{6A7FD316-570C-416C-8821-B318513B2BC4}"/>
            </a:ext>
          </a:extLst>
        </xdr:cNvPr>
        <xdr:cNvSpPr txBox="1"/>
      </xdr:nvSpPr>
      <xdr:spPr>
        <a:xfrm>
          <a:off x="11900544" y="903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101617</xdr:rowOff>
    </xdr:from>
    <xdr:ext cx="405111" cy="259045"/>
    <xdr:sp macro="" textlink="">
      <xdr:nvSpPr>
        <xdr:cNvPr id="669" name="n_4mainValue【保健センター・保健所】&#10;有形固定資産減価償却率">
          <a:extLst>
            <a:ext uri="{FF2B5EF4-FFF2-40B4-BE49-F238E27FC236}">
              <a16:creationId xmlns:a16="http://schemas.microsoft.com/office/drawing/2014/main" id="{097FF580-6247-4A91-A7A9-7B8F37E3A8FE}"/>
            </a:ext>
          </a:extLst>
        </xdr:cNvPr>
        <xdr:cNvSpPr txBox="1"/>
      </xdr:nvSpPr>
      <xdr:spPr>
        <a:xfrm>
          <a:off x="11102984" y="898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a:extLst>
            <a:ext uri="{FF2B5EF4-FFF2-40B4-BE49-F238E27FC236}">
              <a16:creationId xmlns:a16="http://schemas.microsoft.com/office/drawing/2014/main" id="{D49CD63B-6BBA-42D6-B70A-45CA1F5C7D0E}"/>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a:extLst>
            <a:ext uri="{FF2B5EF4-FFF2-40B4-BE49-F238E27FC236}">
              <a16:creationId xmlns:a16="http://schemas.microsoft.com/office/drawing/2014/main" id="{E8F63FB6-4FA8-41AF-B772-993EF31F30D4}"/>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a:extLst>
            <a:ext uri="{FF2B5EF4-FFF2-40B4-BE49-F238E27FC236}">
              <a16:creationId xmlns:a16="http://schemas.microsoft.com/office/drawing/2014/main" id="{C530142B-F3DB-4381-8468-42BE141469C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a:extLst>
            <a:ext uri="{FF2B5EF4-FFF2-40B4-BE49-F238E27FC236}">
              <a16:creationId xmlns:a16="http://schemas.microsoft.com/office/drawing/2014/main" id="{9AD4A6E3-CC09-419F-AC18-289EFB309C4F}"/>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a:extLst>
            <a:ext uri="{FF2B5EF4-FFF2-40B4-BE49-F238E27FC236}">
              <a16:creationId xmlns:a16="http://schemas.microsoft.com/office/drawing/2014/main" id="{C3308843-D696-4BBC-98C1-6582C97C5F82}"/>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a:extLst>
            <a:ext uri="{FF2B5EF4-FFF2-40B4-BE49-F238E27FC236}">
              <a16:creationId xmlns:a16="http://schemas.microsoft.com/office/drawing/2014/main" id="{B950E347-AED0-4B0C-B81B-07FE769108B9}"/>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a:extLst>
            <a:ext uri="{FF2B5EF4-FFF2-40B4-BE49-F238E27FC236}">
              <a16:creationId xmlns:a16="http://schemas.microsoft.com/office/drawing/2014/main" id="{0C253479-284D-4E20-9FD5-E9771D6CE559}"/>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a:extLst>
            <a:ext uri="{FF2B5EF4-FFF2-40B4-BE49-F238E27FC236}">
              <a16:creationId xmlns:a16="http://schemas.microsoft.com/office/drawing/2014/main" id="{413DC5E5-6EFC-405D-8A20-3A6A463C04C7}"/>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8" name="テキスト ボックス 677">
          <a:extLst>
            <a:ext uri="{FF2B5EF4-FFF2-40B4-BE49-F238E27FC236}">
              <a16:creationId xmlns:a16="http://schemas.microsoft.com/office/drawing/2014/main" id="{A1EF9B99-9152-4DB3-B107-66620724F7F9}"/>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a:extLst>
            <a:ext uri="{FF2B5EF4-FFF2-40B4-BE49-F238E27FC236}">
              <a16:creationId xmlns:a16="http://schemas.microsoft.com/office/drawing/2014/main" id="{E5C3C5DC-A8B8-4DEB-8697-837753D53568}"/>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0" name="直線コネクタ 679">
          <a:extLst>
            <a:ext uri="{FF2B5EF4-FFF2-40B4-BE49-F238E27FC236}">
              <a16:creationId xmlns:a16="http://schemas.microsoft.com/office/drawing/2014/main" id="{F6410AF7-E135-4FF4-9D0C-0015845514A1}"/>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1" name="テキスト ボックス 680">
          <a:extLst>
            <a:ext uri="{FF2B5EF4-FFF2-40B4-BE49-F238E27FC236}">
              <a16:creationId xmlns:a16="http://schemas.microsoft.com/office/drawing/2014/main" id="{5FF10647-338E-4865-9D5F-82A09FEA26A9}"/>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2" name="直線コネクタ 681">
          <a:extLst>
            <a:ext uri="{FF2B5EF4-FFF2-40B4-BE49-F238E27FC236}">
              <a16:creationId xmlns:a16="http://schemas.microsoft.com/office/drawing/2014/main" id="{82023AF5-55F4-40C3-AB78-A4E7C636EF5F}"/>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3" name="テキスト ボックス 682">
          <a:extLst>
            <a:ext uri="{FF2B5EF4-FFF2-40B4-BE49-F238E27FC236}">
              <a16:creationId xmlns:a16="http://schemas.microsoft.com/office/drawing/2014/main" id="{E0D34F7C-842B-45A7-AA59-A646003CADEE}"/>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4" name="直線コネクタ 683">
          <a:extLst>
            <a:ext uri="{FF2B5EF4-FFF2-40B4-BE49-F238E27FC236}">
              <a16:creationId xmlns:a16="http://schemas.microsoft.com/office/drawing/2014/main" id="{FA44E89D-C870-4885-90CF-CC531F679A57}"/>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5" name="テキスト ボックス 684">
          <a:extLst>
            <a:ext uri="{FF2B5EF4-FFF2-40B4-BE49-F238E27FC236}">
              <a16:creationId xmlns:a16="http://schemas.microsoft.com/office/drawing/2014/main" id="{817B922A-934A-41A8-801B-347F3752088D}"/>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6" name="直線コネクタ 685">
          <a:extLst>
            <a:ext uri="{FF2B5EF4-FFF2-40B4-BE49-F238E27FC236}">
              <a16:creationId xmlns:a16="http://schemas.microsoft.com/office/drawing/2014/main" id="{2BB4C5B0-0359-43F3-BC50-923D5C67D6C1}"/>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7" name="テキスト ボックス 686">
          <a:extLst>
            <a:ext uri="{FF2B5EF4-FFF2-40B4-BE49-F238E27FC236}">
              <a16:creationId xmlns:a16="http://schemas.microsoft.com/office/drawing/2014/main" id="{3F62AC2A-8C74-4CA1-99BA-78D99350C244}"/>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8" name="直線コネクタ 687">
          <a:extLst>
            <a:ext uri="{FF2B5EF4-FFF2-40B4-BE49-F238E27FC236}">
              <a16:creationId xmlns:a16="http://schemas.microsoft.com/office/drawing/2014/main" id="{B1013CF0-ECAE-41DA-B264-E16FD0BF3DA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9" name="テキスト ボックス 688">
          <a:extLst>
            <a:ext uri="{FF2B5EF4-FFF2-40B4-BE49-F238E27FC236}">
              <a16:creationId xmlns:a16="http://schemas.microsoft.com/office/drawing/2014/main" id="{7363953C-FFFB-402A-8526-5DA7C53A1FED}"/>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0" name="直線コネクタ 689">
          <a:extLst>
            <a:ext uri="{FF2B5EF4-FFF2-40B4-BE49-F238E27FC236}">
              <a16:creationId xmlns:a16="http://schemas.microsoft.com/office/drawing/2014/main" id="{86BFBB5D-D4FD-412F-BAFD-00158E174B05}"/>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1" name="テキスト ボックス 690">
          <a:extLst>
            <a:ext uri="{FF2B5EF4-FFF2-40B4-BE49-F238E27FC236}">
              <a16:creationId xmlns:a16="http://schemas.microsoft.com/office/drawing/2014/main" id="{6B7D96CF-D468-4AC0-A52E-167B02783DDD}"/>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2" name="【保健センター・保健所】&#10;一人当たり面積グラフ枠">
          <a:extLst>
            <a:ext uri="{FF2B5EF4-FFF2-40B4-BE49-F238E27FC236}">
              <a16:creationId xmlns:a16="http://schemas.microsoft.com/office/drawing/2014/main" id="{CD19C55E-230D-4C81-809E-005427764206}"/>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129540</xdr:rowOff>
    </xdr:from>
    <xdr:to>
      <xdr:col>116</xdr:col>
      <xdr:colOff>62864</xdr:colOff>
      <xdr:row>63</xdr:row>
      <xdr:rowOff>148590</xdr:rowOff>
    </xdr:to>
    <xdr:cxnSp macro="">
      <xdr:nvCxnSpPr>
        <xdr:cNvPr id="693" name="直線コネクタ 692">
          <a:extLst>
            <a:ext uri="{FF2B5EF4-FFF2-40B4-BE49-F238E27FC236}">
              <a16:creationId xmlns:a16="http://schemas.microsoft.com/office/drawing/2014/main" id="{0CE8BE5C-FF7A-462D-9F4D-6027070417CC}"/>
            </a:ext>
          </a:extLst>
        </xdr:cNvPr>
        <xdr:cNvCxnSpPr/>
      </xdr:nvCxnSpPr>
      <xdr:spPr>
        <a:xfrm flipV="1">
          <a:off x="19509104" y="9349740"/>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94" name="【保健センター・保健所】&#10;一人当たり面積最小値テキスト">
          <a:extLst>
            <a:ext uri="{FF2B5EF4-FFF2-40B4-BE49-F238E27FC236}">
              <a16:creationId xmlns:a16="http://schemas.microsoft.com/office/drawing/2014/main" id="{8120DFCA-4530-429D-8C29-1193923ED1F7}"/>
            </a:ext>
          </a:extLst>
        </xdr:cNvPr>
        <xdr:cNvSpPr txBox="1"/>
      </xdr:nvSpPr>
      <xdr:spPr>
        <a:xfrm>
          <a:off x="19547840"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95" name="直線コネクタ 694">
          <a:extLst>
            <a:ext uri="{FF2B5EF4-FFF2-40B4-BE49-F238E27FC236}">
              <a16:creationId xmlns:a16="http://schemas.microsoft.com/office/drawing/2014/main" id="{AFC775A9-B59B-488E-A66D-57255C7135D6}"/>
            </a:ext>
          </a:extLst>
        </xdr:cNvPr>
        <xdr:cNvCxnSpPr/>
      </xdr:nvCxnSpPr>
      <xdr:spPr>
        <a:xfrm>
          <a:off x="19443700" y="10709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76217</xdr:rowOff>
    </xdr:from>
    <xdr:ext cx="469744" cy="259045"/>
    <xdr:sp macro="" textlink="">
      <xdr:nvSpPr>
        <xdr:cNvPr id="696" name="【保健センター・保健所】&#10;一人当たり面積最大値テキスト">
          <a:extLst>
            <a:ext uri="{FF2B5EF4-FFF2-40B4-BE49-F238E27FC236}">
              <a16:creationId xmlns:a16="http://schemas.microsoft.com/office/drawing/2014/main" id="{1944D79A-7D67-4F96-9B9F-1534B887C3D5}"/>
            </a:ext>
          </a:extLst>
        </xdr:cNvPr>
        <xdr:cNvSpPr txBox="1"/>
      </xdr:nvSpPr>
      <xdr:spPr>
        <a:xfrm>
          <a:off x="19547840" y="912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129540</xdr:rowOff>
    </xdr:from>
    <xdr:to>
      <xdr:col>116</xdr:col>
      <xdr:colOff>152400</xdr:colOff>
      <xdr:row>55</xdr:row>
      <xdr:rowOff>129540</xdr:rowOff>
    </xdr:to>
    <xdr:cxnSp macro="">
      <xdr:nvCxnSpPr>
        <xdr:cNvPr id="697" name="直線コネクタ 696">
          <a:extLst>
            <a:ext uri="{FF2B5EF4-FFF2-40B4-BE49-F238E27FC236}">
              <a16:creationId xmlns:a16="http://schemas.microsoft.com/office/drawing/2014/main" id="{79DC90C7-04BE-48ED-BA77-E84F1FA1E0EF}"/>
            </a:ext>
          </a:extLst>
        </xdr:cNvPr>
        <xdr:cNvCxnSpPr/>
      </xdr:nvCxnSpPr>
      <xdr:spPr>
        <a:xfrm>
          <a:off x="19443700" y="93497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87647</xdr:rowOff>
    </xdr:from>
    <xdr:ext cx="469744" cy="259045"/>
    <xdr:sp macro="" textlink="">
      <xdr:nvSpPr>
        <xdr:cNvPr id="698" name="【保健センター・保健所】&#10;一人当たり面積平均値テキスト">
          <a:extLst>
            <a:ext uri="{FF2B5EF4-FFF2-40B4-BE49-F238E27FC236}">
              <a16:creationId xmlns:a16="http://schemas.microsoft.com/office/drawing/2014/main" id="{AF1B2052-B5B8-4B16-8736-B2291A47AD1D}"/>
            </a:ext>
          </a:extLst>
        </xdr:cNvPr>
        <xdr:cNvSpPr txBox="1"/>
      </xdr:nvSpPr>
      <xdr:spPr>
        <a:xfrm>
          <a:off x="19547840" y="10313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109220</xdr:rowOff>
    </xdr:from>
    <xdr:to>
      <xdr:col>116</xdr:col>
      <xdr:colOff>114300</xdr:colOff>
      <xdr:row>62</xdr:row>
      <xdr:rowOff>39370</xdr:rowOff>
    </xdr:to>
    <xdr:sp macro="" textlink="">
      <xdr:nvSpPr>
        <xdr:cNvPr id="699" name="フローチャート: 判断 698">
          <a:extLst>
            <a:ext uri="{FF2B5EF4-FFF2-40B4-BE49-F238E27FC236}">
              <a16:creationId xmlns:a16="http://schemas.microsoft.com/office/drawing/2014/main" id="{6B3A1716-49AB-48A0-BA47-387FABA1FA2A}"/>
            </a:ext>
          </a:extLst>
        </xdr:cNvPr>
        <xdr:cNvSpPr/>
      </xdr:nvSpPr>
      <xdr:spPr>
        <a:xfrm>
          <a:off x="19458940" y="10335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147320</xdr:rowOff>
    </xdr:from>
    <xdr:to>
      <xdr:col>112</xdr:col>
      <xdr:colOff>38100</xdr:colOff>
      <xdr:row>62</xdr:row>
      <xdr:rowOff>77470</xdr:rowOff>
    </xdr:to>
    <xdr:sp macro="" textlink="">
      <xdr:nvSpPr>
        <xdr:cNvPr id="700" name="フローチャート: 判断 699">
          <a:extLst>
            <a:ext uri="{FF2B5EF4-FFF2-40B4-BE49-F238E27FC236}">
              <a16:creationId xmlns:a16="http://schemas.microsoft.com/office/drawing/2014/main" id="{E4B86C2D-7408-48D9-9754-1E5529F23FDF}"/>
            </a:ext>
          </a:extLst>
        </xdr:cNvPr>
        <xdr:cNvSpPr/>
      </xdr:nvSpPr>
      <xdr:spPr>
        <a:xfrm>
          <a:off x="18735040" y="103733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10160</xdr:rowOff>
    </xdr:from>
    <xdr:to>
      <xdr:col>107</xdr:col>
      <xdr:colOff>101600</xdr:colOff>
      <xdr:row>62</xdr:row>
      <xdr:rowOff>111760</xdr:rowOff>
    </xdr:to>
    <xdr:sp macro="" textlink="">
      <xdr:nvSpPr>
        <xdr:cNvPr id="701" name="フローチャート: 判断 700">
          <a:extLst>
            <a:ext uri="{FF2B5EF4-FFF2-40B4-BE49-F238E27FC236}">
              <a16:creationId xmlns:a16="http://schemas.microsoft.com/office/drawing/2014/main" id="{EE11209F-EAE7-434D-A4E4-A9B49401DB4F}"/>
            </a:ext>
          </a:extLst>
        </xdr:cNvPr>
        <xdr:cNvSpPr/>
      </xdr:nvSpPr>
      <xdr:spPr>
        <a:xfrm>
          <a:off x="1793748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6350</xdr:rowOff>
    </xdr:from>
    <xdr:to>
      <xdr:col>102</xdr:col>
      <xdr:colOff>165100</xdr:colOff>
      <xdr:row>62</xdr:row>
      <xdr:rowOff>107950</xdr:rowOff>
    </xdr:to>
    <xdr:sp macro="" textlink="">
      <xdr:nvSpPr>
        <xdr:cNvPr id="702" name="フローチャート: 判断 701">
          <a:extLst>
            <a:ext uri="{FF2B5EF4-FFF2-40B4-BE49-F238E27FC236}">
              <a16:creationId xmlns:a16="http://schemas.microsoft.com/office/drawing/2014/main" id="{865D3244-8C43-459C-8000-A41A96A13C98}"/>
            </a:ext>
          </a:extLst>
        </xdr:cNvPr>
        <xdr:cNvSpPr/>
      </xdr:nvSpPr>
      <xdr:spPr>
        <a:xfrm>
          <a:off x="1716278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147320</xdr:rowOff>
    </xdr:from>
    <xdr:to>
      <xdr:col>98</xdr:col>
      <xdr:colOff>38100</xdr:colOff>
      <xdr:row>62</xdr:row>
      <xdr:rowOff>77470</xdr:rowOff>
    </xdr:to>
    <xdr:sp macro="" textlink="">
      <xdr:nvSpPr>
        <xdr:cNvPr id="703" name="フローチャート: 判断 702">
          <a:extLst>
            <a:ext uri="{FF2B5EF4-FFF2-40B4-BE49-F238E27FC236}">
              <a16:creationId xmlns:a16="http://schemas.microsoft.com/office/drawing/2014/main" id="{25223FCF-CFE8-4FF8-8504-42FAB24B7D71}"/>
            </a:ext>
          </a:extLst>
        </xdr:cNvPr>
        <xdr:cNvSpPr/>
      </xdr:nvSpPr>
      <xdr:spPr>
        <a:xfrm>
          <a:off x="16388080" y="103733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2A4139CC-B334-4DC7-8CD7-A4413D8C391F}"/>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AAFEF673-07D1-4662-8A05-50E381BA6C8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FC5F6CE0-45EF-4AFA-AA9C-4ABDE4A29E39}"/>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9C6147EC-D578-470E-A82C-8E53F99F46B4}"/>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E7EDB4B5-68DF-4A1E-B18C-08A973D3B4B4}"/>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170180</xdr:rowOff>
    </xdr:from>
    <xdr:to>
      <xdr:col>116</xdr:col>
      <xdr:colOff>114300</xdr:colOff>
      <xdr:row>61</xdr:row>
      <xdr:rowOff>100330</xdr:rowOff>
    </xdr:to>
    <xdr:sp macro="" textlink="">
      <xdr:nvSpPr>
        <xdr:cNvPr id="709" name="楕円 708">
          <a:extLst>
            <a:ext uri="{FF2B5EF4-FFF2-40B4-BE49-F238E27FC236}">
              <a16:creationId xmlns:a16="http://schemas.microsoft.com/office/drawing/2014/main" id="{BA97A4EB-472C-4BF2-A698-2A4A8F1FF8DA}"/>
            </a:ext>
          </a:extLst>
        </xdr:cNvPr>
        <xdr:cNvSpPr/>
      </xdr:nvSpPr>
      <xdr:spPr>
        <a:xfrm>
          <a:off x="19458940" y="102285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21607</xdr:rowOff>
    </xdr:from>
    <xdr:ext cx="469744" cy="259045"/>
    <xdr:sp macro="" textlink="">
      <xdr:nvSpPr>
        <xdr:cNvPr id="710" name="【保健センター・保健所】&#10;一人当たり面積該当値テキスト">
          <a:extLst>
            <a:ext uri="{FF2B5EF4-FFF2-40B4-BE49-F238E27FC236}">
              <a16:creationId xmlns:a16="http://schemas.microsoft.com/office/drawing/2014/main" id="{B8CF3DBA-8710-4B74-BAED-F4279C7172C4}"/>
            </a:ext>
          </a:extLst>
        </xdr:cNvPr>
        <xdr:cNvSpPr txBox="1"/>
      </xdr:nvSpPr>
      <xdr:spPr>
        <a:xfrm>
          <a:off x="19547840"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6350</xdr:rowOff>
    </xdr:from>
    <xdr:to>
      <xdr:col>112</xdr:col>
      <xdr:colOff>38100</xdr:colOff>
      <xdr:row>61</xdr:row>
      <xdr:rowOff>107950</xdr:rowOff>
    </xdr:to>
    <xdr:sp macro="" textlink="">
      <xdr:nvSpPr>
        <xdr:cNvPr id="711" name="楕円 710">
          <a:extLst>
            <a:ext uri="{FF2B5EF4-FFF2-40B4-BE49-F238E27FC236}">
              <a16:creationId xmlns:a16="http://schemas.microsoft.com/office/drawing/2014/main" id="{84092848-E566-421A-9423-40852F3B4950}"/>
            </a:ext>
          </a:extLst>
        </xdr:cNvPr>
        <xdr:cNvSpPr/>
      </xdr:nvSpPr>
      <xdr:spPr>
        <a:xfrm>
          <a:off x="18735040" y="102323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49530</xdr:rowOff>
    </xdr:from>
    <xdr:to>
      <xdr:col>116</xdr:col>
      <xdr:colOff>63500</xdr:colOff>
      <xdr:row>61</xdr:row>
      <xdr:rowOff>57150</xdr:rowOff>
    </xdr:to>
    <xdr:cxnSp macro="">
      <xdr:nvCxnSpPr>
        <xdr:cNvPr id="712" name="直線コネクタ 711">
          <a:extLst>
            <a:ext uri="{FF2B5EF4-FFF2-40B4-BE49-F238E27FC236}">
              <a16:creationId xmlns:a16="http://schemas.microsoft.com/office/drawing/2014/main" id="{402EB39C-636A-4A8A-BF12-105E6562DD59}"/>
            </a:ext>
          </a:extLst>
        </xdr:cNvPr>
        <xdr:cNvCxnSpPr/>
      </xdr:nvCxnSpPr>
      <xdr:spPr>
        <a:xfrm flipV="1">
          <a:off x="18778220" y="10275570"/>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13970</xdr:rowOff>
    </xdr:from>
    <xdr:to>
      <xdr:col>107</xdr:col>
      <xdr:colOff>101600</xdr:colOff>
      <xdr:row>61</xdr:row>
      <xdr:rowOff>115570</xdr:rowOff>
    </xdr:to>
    <xdr:sp macro="" textlink="">
      <xdr:nvSpPr>
        <xdr:cNvPr id="713" name="楕円 712">
          <a:extLst>
            <a:ext uri="{FF2B5EF4-FFF2-40B4-BE49-F238E27FC236}">
              <a16:creationId xmlns:a16="http://schemas.microsoft.com/office/drawing/2014/main" id="{9A6FCB82-63FB-4CDD-98B4-9EB8A44B9456}"/>
            </a:ext>
          </a:extLst>
        </xdr:cNvPr>
        <xdr:cNvSpPr/>
      </xdr:nvSpPr>
      <xdr:spPr>
        <a:xfrm>
          <a:off x="1793748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57150</xdr:rowOff>
    </xdr:from>
    <xdr:to>
      <xdr:col>111</xdr:col>
      <xdr:colOff>177800</xdr:colOff>
      <xdr:row>61</xdr:row>
      <xdr:rowOff>64770</xdr:rowOff>
    </xdr:to>
    <xdr:cxnSp macro="">
      <xdr:nvCxnSpPr>
        <xdr:cNvPr id="714" name="直線コネクタ 713">
          <a:extLst>
            <a:ext uri="{FF2B5EF4-FFF2-40B4-BE49-F238E27FC236}">
              <a16:creationId xmlns:a16="http://schemas.microsoft.com/office/drawing/2014/main" id="{4A81A6E3-002F-4A05-AFF1-42552B91D4C7}"/>
            </a:ext>
          </a:extLst>
        </xdr:cNvPr>
        <xdr:cNvCxnSpPr/>
      </xdr:nvCxnSpPr>
      <xdr:spPr>
        <a:xfrm flipV="1">
          <a:off x="17988280" y="1028319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21590</xdr:rowOff>
    </xdr:from>
    <xdr:to>
      <xdr:col>102</xdr:col>
      <xdr:colOff>165100</xdr:colOff>
      <xdr:row>61</xdr:row>
      <xdr:rowOff>123190</xdr:rowOff>
    </xdr:to>
    <xdr:sp macro="" textlink="">
      <xdr:nvSpPr>
        <xdr:cNvPr id="715" name="楕円 714">
          <a:extLst>
            <a:ext uri="{FF2B5EF4-FFF2-40B4-BE49-F238E27FC236}">
              <a16:creationId xmlns:a16="http://schemas.microsoft.com/office/drawing/2014/main" id="{6E7787C1-7CB5-48FC-905C-789DD494E3EF}"/>
            </a:ext>
          </a:extLst>
        </xdr:cNvPr>
        <xdr:cNvSpPr/>
      </xdr:nvSpPr>
      <xdr:spPr>
        <a:xfrm>
          <a:off x="1716278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64770</xdr:rowOff>
    </xdr:from>
    <xdr:to>
      <xdr:col>107</xdr:col>
      <xdr:colOff>50800</xdr:colOff>
      <xdr:row>61</xdr:row>
      <xdr:rowOff>72390</xdr:rowOff>
    </xdr:to>
    <xdr:cxnSp macro="">
      <xdr:nvCxnSpPr>
        <xdr:cNvPr id="716" name="直線コネクタ 715">
          <a:extLst>
            <a:ext uri="{FF2B5EF4-FFF2-40B4-BE49-F238E27FC236}">
              <a16:creationId xmlns:a16="http://schemas.microsoft.com/office/drawing/2014/main" id="{22E8F16F-9AD0-4132-B720-ECDF8863D3D1}"/>
            </a:ext>
          </a:extLst>
        </xdr:cNvPr>
        <xdr:cNvCxnSpPr/>
      </xdr:nvCxnSpPr>
      <xdr:spPr>
        <a:xfrm flipV="1">
          <a:off x="17213580" y="1029081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40640</xdr:rowOff>
    </xdr:from>
    <xdr:to>
      <xdr:col>98</xdr:col>
      <xdr:colOff>38100</xdr:colOff>
      <xdr:row>63</xdr:row>
      <xdr:rowOff>142240</xdr:rowOff>
    </xdr:to>
    <xdr:sp macro="" textlink="">
      <xdr:nvSpPr>
        <xdr:cNvPr id="717" name="楕円 716">
          <a:extLst>
            <a:ext uri="{FF2B5EF4-FFF2-40B4-BE49-F238E27FC236}">
              <a16:creationId xmlns:a16="http://schemas.microsoft.com/office/drawing/2014/main" id="{F1DB16AC-117D-4114-B901-FBC8F29F7C4C}"/>
            </a:ext>
          </a:extLst>
        </xdr:cNvPr>
        <xdr:cNvSpPr/>
      </xdr:nvSpPr>
      <xdr:spPr>
        <a:xfrm>
          <a:off x="16388080" y="106019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72390</xdr:rowOff>
    </xdr:from>
    <xdr:to>
      <xdr:col>102</xdr:col>
      <xdr:colOff>114300</xdr:colOff>
      <xdr:row>63</xdr:row>
      <xdr:rowOff>91440</xdr:rowOff>
    </xdr:to>
    <xdr:cxnSp macro="">
      <xdr:nvCxnSpPr>
        <xdr:cNvPr id="718" name="直線コネクタ 717">
          <a:extLst>
            <a:ext uri="{FF2B5EF4-FFF2-40B4-BE49-F238E27FC236}">
              <a16:creationId xmlns:a16="http://schemas.microsoft.com/office/drawing/2014/main" id="{B5C71F84-D0F8-4288-897D-567A1046177D}"/>
            </a:ext>
          </a:extLst>
        </xdr:cNvPr>
        <xdr:cNvCxnSpPr/>
      </xdr:nvCxnSpPr>
      <xdr:spPr>
        <a:xfrm flipV="1">
          <a:off x="16431260" y="10298430"/>
          <a:ext cx="78232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68597</xdr:rowOff>
    </xdr:from>
    <xdr:ext cx="469744" cy="259045"/>
    <xdr:sp macro="" textlink="">
      <xdr:nvSpPr>
        <xdr:cNvPr id="719" name="n_1aveValue【保健センター・保健所】&#10;一人当たり面積">
          <a:extLst>
            <a:ext uri="{FF2B5EF4-FFF2-40B4-BE49-F238E27FC236}">
              <a16:creationId xmlns:a16="http://schemas.microsoft.com/office/drawing/2014/main" id="{BF5D08F6-AE1C-4994-AA8B-68C29735B50C}"/>
            </a:ext>
          </a:extLst>
        </xdr:cNvPr>
        <xdr:cNvSpPr txBox="1"/>
      </xdr:nvSpPr>
      <xdr:spPr>
        <a:xfrm>
          <a:off x="18561127" y="1046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102887</xdr:rowOff>
    </xdr:from>
    <xdr:ext cx="469744" cy="259045"/>
    <xdr:sp macro="" textlink="">
      <xdr:nvSpPr>
        <xdr:cNvPr id="720" name="n_2aveValue【保健センター・保健所】&#10;一人当たり面積">
          <a:extLst>
            <a:ext uri="{FF2B5EF4-FFF2-40B4-BE49-F238E27FC236}">
              <a16:creationId xmlns:a16="http://schemas.microsoft.com/office/drawing/2014/main" id="{46320526-32AD-4C85-80AF-39A487186BBA}"/>
            </a:ext>
          </a:extLst>
        </xdr:cNvPr>
        <xdr:cNvSpPr txBox="1"/>
      </xdr:nvSpPr>
      <xdr:spPr>
        <a:xfrm>
          <a:off x="17776267" y="1049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99077</xdr:rowOff>
    </xdr:from>
    <xdr:ext cx="469744" cy="259045"/>
    <xdr:sp macro="" textlink="">
      <xdr:nvSpPr>
        <xdr:cNvPr id="721" name="n_3aveValue【保健センター・保健所】&#10;一人当たり面積">
          <a:extLst>
            <a:ext uri="{FF2B5EF4-FFF2-40B4-BE49-F238E27FC236}">
              <a16:creationId xmlns:a16="http://schemas.microsoft.com/office/drawing/2014/main" id="{5776C7E9-4F08-4790-A880-C86E1A064842}"/>
            </a:ext>
          </a:extLst>
        </xdr:cNvPr>
        <xdr:cNvSpPr txBox="1"/>
      </xdr:nvSpPr>
      <xdr:spPr>
        <a:xfrm>
          <a:off x="17001567" y="1049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93997</xdr:rowOff>
    </xdr:from>
    <xdr:ext cx="469744" cy="259045"/>
    <xdr:sp macro="" textlink="">
      <xdr:nvSpPr>
        <xdr:cNvPr id="722" name="n_4aveValue【保健センター・保健所】&#10;一人当たり面積">
          <a:extLst>
            <a:ext uri="{FF2B5EF4-FFF2-40B4-BE49-F238E27FC236}">
              <a16:creationId xmlns:a16="http://schemas.microsoft.com/office/drawing/2014/main" id="{40F01320-BA8F-4A29-B1E1-EBAB4DED9F53}"/>
            </a:ext>
          </a:extLst>
        </xdr:cNvPr>
        <xdr:cNvSpPr txBox="1"/>
      </xdr:nvSpPr>
      <xdr:spPr>
        <a:xfrm>
          <a:off x="16226867" y="1015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124477</xdr:rowOff>
    </xdr:from>
    <xdr:ext cx="469744" cy="259045"/>
    <xdr:sp macro="" textlink="">
      <xdr:nvSpPr>
        <xdr:cNvPr id="723" name="n_1mainValue【保健センター・保健所】&#10;一人当たり面積">
          <a:extLst>
            <a:ext uri="{FF2B5EF4-FFF2-40B4-BE49-F238E27FC236}">
              <a16:creationId xmlns:a16="http://schemas.microsoft.com/office/drawing/2014/main" id="{1D734E3D-453A-4331-AE7E-6B29E3BF9921}"/>
            </a:ext>
          </a:extLst>
        </xdr:cNvPr>
        <xdr:cNvSpPr txBox="1"/>
      </xdr:nvSpPr>
      <xdr:spPr>
        <a:xfrm>
          <a:off x="18561127" y="1001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132097</xdr:rowOff>
    </xdr:from>
    <xdr:ext cx="469744" cy="259045"/>
    <xdr:sp macro="" textlink="">
      <xdr:nvSpPr>
        <xdr:cNvPr id="724" name="n_2mainValue【保健センター・保健所】&#10;一人当たり面積">
          <a:extLst>
            <a:ext uri="{FF2B5EF4-FFF2-40B4-BE49-F238E27FC236}">
              <a16:creationId xmlns:a16="http://schemas.microsoft.com/office/drawing/2014/main" id="{34003E7E-0F25-4AC2-9F9C-341B49FEA796}"/>
            </a:ext>
          </a:extLst>
        </xdr:cNvPr>
        <xdr:cNvSpPr txBox="1"/>
      </xdr:nvSpPr>
      <xdr:spPr>
        <a:xfrm>
          <a:off x="17776267" y="1002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139717</xdr:rowOff>
    </xdr:from>
    <xdr:ext cx="469744" cy="259045"/>
    <xdr:sp macro="" textlink="">
      <xdr:nvSpPr>
        <xdr:cNvPr id="725" name="n_3mainValue【保健センター・保健所】&#10;一人当たり面積">
          <a:extLst>
            <a:ext uri="{FF2B5EF4-FFF2-40B4-BE49-F238E27FC236}">
              <a16:creationId xmlns:a16="http://schemas.microsoft.com/office/drawing/2014/main" id="{30CB2F04-D94F-4E6B-84EC-8A0164E3EAB4}"/>
            </a:ext>
          </a:extLst>
        </xdr:cNvPr>
        <xdr:cNvSpPr txBox="1"/>
      </xdr:nvSpPr>
      <xdr:spPr>
        <a:xfrm>
          <a:off x="17001567" y="1003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133367</xdr:rowOff>
    </xdr:from>
    <xdr:ext cx="469744" cy="259045"/>
    <xdr:sp macro="" textlink="">
      <xdr:nvSpPr>
        <xdr:cNvPr id="726" name="n_4mainValue【保健センター・保健所】&#10;一人当たり面積">
          <a:extLst>
            <a:ext uri="{FF2B5EF4-FFF2-40B4-BE49-F238E27FC236}">
              <a16:creationId xmlns:a16="http://schemas.microsoft.com/office/drawing/2014/main" id="{A2129639-B1E7-469D-88BB-49361DC9BFD8}"/>
            </a:ext>
          </a:extLst>
        </xdr:cNvPr>
        <xdr:cNvSpPr txBox="1"/>
      </xdr:nvSpPr>
      <xdr:spPr>
        <a:xfrm>
          <a:off x="1622686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7" name="正方形/長方形 726">
          <a:extLst>
            <a:ext uri="{FF2B5EF4-FFF2-40B4-BE49-F238E27FC236}">
              <a16:creationId xmlns:a16="http://schemas.microsoft.com/office/drawing/2014/main" id="{35F0FF12-E733-4451-9722-8D085A776BA7}"/>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8" name="正方形/長方形 727">
          <a:extLst>
            <a:ext uri="{FF2B5EF4-FFF2-40B4-BE49-F238E27FC236}">
              <a16:creationId xmlns:a16="http://schemas.microsoft.com/office/drawing/2014/main" id="{417E4445-B78B-4ADE-B9D6-06AD6DBF619B}"/>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9" name="正方形/長方形 728">
          <a:extLst>
            <a:ext uri="{FF2B5EF4-FFF2-40B4-BE49-F238E27FC236}">
              <a16:creationId xmlns:a16="http://schemas.microsoft.com/office/drawing/2014/main" id="{286843C6-EC89-4F3D-BDCC-E4DCF10739BD}"/>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0" name="正方形/長方形 729">
          <a:extLst>
            <a:ext uri="{FF2B5EF4-FFF2-40B4-BE49-F238E27FC236}">
              <a16:creationId xmlns:a16="http://schemas.microsoft.com/office/drawing/2014/main" id="{3100D66A-29AF-4938-B20A-7DA14549E44E}"/>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1" name="正方形/長方形 730">
          <a:extLst>
            <a:ext uri="{FF2B5EF4-FFF2-40B4-BE49-F238E27FC236}">
              <a16:creationId xmlns:a16="http://schemas.microsoft.com/office/drawing/2014/main" id="{B70B6B79-D665-4F7F-8FDE-C334EFEF746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2" name="正方形/長方形 731">
          <a:extLst>
            <a:ext uri="{FF2B5EF4-FFF2-40B4-BE49-F238E27FC236}">
              <a16:creationId xmlns:a16="http://schemas.microsoft.com/office/drawing/2014/main" id="{2DB81F0A-B56E-4792-A817-73E982544718}"/>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3" name="正方形/長方形 732">
          <a:extLst>
            <a:ext uri="{FF2B5EF4-FFF2-40B4-BE49-F238E27FC236}">
              <a16:creationId xmlns:a16="http://schemas.microsoft.com/office/drawing/2014/main" id="{916CB9C6-3922-49E7-907D-9A41AC309C3A}"/>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4" name="正方形/長方形 733">
          <a:extLst>
            <a:ext uri="{FF2B5EF4-FFF2-40B4-BE49-F238E27FC236}">
              <a16:creationId xmlns:a16="http://schemas.microsoft.com/office/drawing/2014/main" id="{192B5648-8799-4DD3-95F7-9B284DA737A6}"/>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5" name="テキスト ボックス 734">
          <a:extLst>
            <a:ext uri="{FF2B5EF4-FFF2-40B4-BE49-F238E27FC236}">
              <a16:creationId xmlns:a16="http://schemas.microsoft.com/office/drawing/2014/main" id="{1E7275C1-FCD1-4890-9886-EC30E0510A32}"/>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6" name="直線コネクタ 735">
          <a:extLst>
            <a:ext uri="{FF2B5EF4-FFF2-40B4-BE49-F238E27FC236}">
              <a16:creationId xmlns:a16="http://schemas.microsoft.com/office/drawing/2014/main" id="{CFEBE671-4D95-47E6-857A-37E414A3451E}"/>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7" name="テキスト ボックス 736">
          <a:extLst>
            <a:ext uri="{FF2B5EF4-FFF2-40B4-BE49-F238E27FC236}">
              <a16:creationId xmlns:a16="http://schemas.microsoft.com/office/drawing/2014/main" id="{900FE483-D67C-42CC-8D59-A69E18491EB7}"/>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8" name="直線コネクタ 737">
          <a:extLst>
            <a:ext uri="{FF2B5EF4-FFF2-40B4-BE49-F238E27FC236}">
              <a16:creationId xmlns:a16="http://schemas.microsoft.com/office/drawing/2014/main" id="{0F24B168-8007-4D66-8931-A2B84FBCFF6E}"/>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9" name="テキスト ボックス 738">
          <a:extLst>
            <a:ext uri="{FF2B5EF4-FFF2-40B4-BE49-F238E27FC236}">
              <a16:creationId xmlns:a16="http://schemas.microsoft.com/office/drawing/2014/main" id="{B9B0A81F-A8F7-4CC8-9167-142FEA227284}"/>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0" name="直線コネクタ 739">
          <a:extLst>
            <a:ext uri="{FF2B5EF4-FFF2-40B4-BE49-F238E27FC236}">
              <a16:creationId xmlns:a16="http://schemas.microsoft.com/office/drawing/2014/main" id="{AFF34F65-0305-41DC-9265-DF548FFF059A}"/>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1" name="テキスト ボックス 740">
          <a:extLst>
            <a:ext uri="{FF2B5EF4-FFF2-40B4-BE49-F238E27FC236}">
              <a16:creationId xmlns:a16="http://schemas.microsoft.com/office/drawing/2014/main" id="{0759B049-5FE2-4FF9-B7EE-D57E4F639759}"/>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2" name="直線コネクタ 741">
          <a:extLst>
            <a:ext uri="{FF2B5EF4-FFF2-40B4-BE49-F238E27FC236}">
              <a16:creationId xmlns:a16="http://schemas.microsoft.com/office/drawing/2014/main" id="{C3F2CEB9-A28F-4DB4-8CB2-EA36B791AB6F}"/>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3" name="テキスト ボックス 742">
          <a:extLst>
            <a:ext uri="{FF2B5EF4-FFF2-40B4-BE49-F238E27FC236}">
              <a16:creationId xmlns:a16="http://schemas.microsoft.com/office/drawing/2014/main" id="{61BCF0C3-FB85-44B7-9A44-E69CE88615AC}"/>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4" name="直線コネクタ 743">
          <a:extLst>
            <a:ext uri="{FF2B5EF4-FFF2-40B4-BE49-F238E27FC236}">
              <a16:creationId xmlns:a16="http://schemas.microsoft.com/office/drawing/2014/main" id="{9782C0F7-4269-4E5A-8FA7-11005BD21E2C}"/>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5" name="テキスト ボックス 744">
          <a:extLst>
            <a:ext uri="{FF2B5EF4-FFF2-40B4-BE49-F238E27FC236}">
              <a16:creationId xmlns:a16="http://schemas.microsoft.com/office/drawing/2014/main" id="{1E5DCCBD-67EA-4A9E-9EB5-E754EBEEE7CF}"/>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6" name="直線コネクタ 745">
          <a:extLst>
            <a:ext uri="{FF2B5EF4-FFF2-40B4-BE49-F238E27FC236}">
              <a16:creationId xmlns:a16="http://schemas.microsoft.com/office/drawing/2014/main" id="{24A5E4E7-6481-49CD-8F4D-270C2D88744E}"/>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7" name="テキスト ボックス 746">
          <a:extLst>
            <a:ext uri="{FF2B5EF4-FFF2-40B4-BE49-F238E27FC236}">
              <a16:creationId xmlns:a16="http://schemas.microsoft.com/office/drawing/2014/main" id="{7429796E-42E5-4077-B2F5-858661257505}"/>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a:extLst>
            <a:ext uri="{FF2B5EF4-FFF2-40B4-BE49-F238E27FC236}">
              <a16:creationId xmlns:a16="http://schemas.microsoft.com/office/drawing/2014/main" id="{C949F9CC-3B9B-4C05-ACDC-17FC543946A9}"/>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9" name="テキスト ボックス 748">
          <a:extLst>
            <a:ext uri="{FF2B5EF4-FFF2-40B4-BE49-F238E27FC236}">
              <a16:creationId xmlns:a16="http://schemas.microsoft.com/office/drawing/2014/main" id="{860CBEBE-3D67-4991-83F4-74059759D41D}"/>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0" name="【消防施設】&#10;有形固定資産減価償却率グラフ枠">
          <a:extLst>
            <a:ext uri="{FF2B5EF4-FFF2-40B4-BE49-F238E27FC236}">
              <a16:creationId xmlns:a16="http://schemas.microsoft.com/office/drawing/2014/main" id="{02EB399D-F92D-4FE7-A317-74C6B9DE9B82}"/>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89536</xdr:rowOff>
    </xdr:from>
    <xdr:to>
      <xdr:col>85</xdr:col>
      <xdr:colOff>126364</xdr:colOff>
      <xdr:row>85</xdr:row>
      <xdr:rowOff>140970</xdr:rowOff>
    </xdr:to>
    <xdr:cxnSp macro="">
      <xdr:nvCxnSpPr>
        <xdr:cNvPr id="751" name="直線コネクタ 750">
          <a:extLst>
            <a:ext uri="{FF2B5EF4-FFF2-40B4-BE49-F238E27FC236}">
              <a16:creationId xmlns:a16="http://schemas.microsoft.com/office/drawing/2014/main" id="{3586D75E-BA03-4DB8-8CFD-69A30F0810A1}"/>
            </a:ext>
          </a:extLst>
        </xdr:cNvPr>
        <xdr:cNvCxnSpPr/>
      </xdr:nvCxnSpPr>
      <xdr:spPr>
        <a:xfrm flipV="1">
          <a:off x="14375764" y="12997816"/>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144797</xdr:rowOff>
    </xdr:from>
    <xdr:ext cx="405111" cy="259045"/>
    <xdr:sp macro="" textlink="">
      <xdr:nvSpPr>
        <xdr:cNvPr id="752" name="【消防施設】&#10;有形固定資産減価償却率最小値テキスト">
          <a:extLst>
            <a:ext uri="{FF2B5EF4-FFF2-40B4-BE49-F238E27FC236}">
              <a16:creationId xmlns:a16="http://schemas.microsoft.com/office/drawing/2014/main" id="{236D328A-511E-4E5B-8FA3-EBB2B2AA8CB6}"/>
            </a:ext>
          </a:extLst>
        </xdr:cNvPr>
        <xdr:cNvSpPr txBox="1"/>
      </xdr:nvSpPr>
      <xdr:spPr>
        <a:xfrm>
          <a:off x="14414500"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140970</xdr:rowOff>
    </xdr:from>
    <xdr:to>
      <xdr:col>86</xdr:col>
      <xdr:colOff>25400</xdr:colOff>
      <xdr:row>85</xdr:row>
      <xdr:rowOff>140970</xdr:rowOff>
    </xdr:to>
    <xdr:cxnSp macro="">
      <xdr:nvCxnSpPr>
        <xdr:cNvPr id="753" name="直線コネクタ 752">
          <a:extLst>
            <a:ext uri="{FF2B5EF4-FFF2-40B4-BE49-F238E27FC236}">
              <a16:creationId xmlns:a16="http://schemas.microsoft.com/office/drawing/2014/main" id="{3415ADC9-3312-4830-9D49-3FA73FD3A28F}"/>
            </a:ext>
          </a:extLst>
        </xdr:cNvPr>
        <xdr:cNvCxnSpPr/>
      </xdr:nvCxnSpPr>
      <xdr:spPr>
        <a:xfrm>
          <a:off x="14287500" y="14390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36213</xdr:rowOff>
    </xdr:from>
    <xdr:ext cx="405111" cy="259045"/>
    <xdr:sp macro="" textlink="">
      <xdr:nvSpPr>
        <xdr:cNvPr id="754" name="【消防施設】&#10;有形固定資産減価償却率最大値テキスト">
          <a:extLst>
            <a:ext uri="{FF2B5EF4-FFF2-40B4-BE49-F238E27FC236}">
              <a16:creationId xmlns:a16="http://schemas.microsoft.com/office/drawing/2014/main" id="{FA5BE3B4-772A-43D7-B1F8-5D2A8655884C}"/>
            </a:ext>
          </a:extLst>
        </xdr:cNvPr>
        <xdr:cNvSpPr txBox="1"/>
      </xdr:nvSpPr>
      <xdr:spPr>
        <a:xfrm>
          <a:off x="14414500" y="12776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89536</xdr:rowOff>
    </xdr:from>
    <xdr:to>
      <xdr:col>86</xdr:col>
      <xdr:colOff>25400</xdr:colOff>
      <xdr:row>77</xdr:row>
      <xdr:rowOff>89536</xdr:rowOff>
    </xdr:to>
    <xdr:cxnSp macro="">
      <xdr:nvCxnSpPr>
        <xdr:cNvPr id="755" name="直線コネクタ 754">
          <a:extLst>
            <a:ext uri="{FF2B5EF4-FFF2-40B4-BE49-F238E27FC236}">
              <a16:creationId xmlns:a16="http://schemas.microsoft.com/office/drawing/2014/main" id="{E3A56224-70B2-4565-93F0-66EF7B094EE4}"/>
            </a:ext>
          </a:extLst>
        </xdr:cNvPr>
        <xdr:cNvCxnSpPr/>
      </xdr:nvCxnSpPr>
      <xdr:spPr>
        <a:xfrm>
          <a:off x="14287500" y="129978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66691</xdr:rowOff>
    </xdr:from>
    <xdr:ext cx="405111" cy="259045"/>
    <xdr:sp macro="" textlink="">
      <xdr:nvSpPr>
        <xdr:cNvPr id="756" name="【消防施設】&#10;有形固定資産減価償却率平均値テキスト">
          <a:extLst>
            <a:ext uri="{FF2B5EF4-FFF2-40B4-BE49-F238E27FC236}">
              <a16:creationId xmlns:a16="http://schemas.microsoft.com/office/drawing/2014/main" id="{6205161E-54F3-45D8-84B0-6FECEC147337}"/>
            </a:ext>
          </a:extLst>
        </xdr:cNvPr>
        <xdr:cNvSpPr txBox="1"/>
      </xdr:nvSpPr>
      <xdr:spPr>
        <a:xfrm>
          <a:off x="14414500" y="138131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757" name="フローチャート: 判断 756">
          <a:extLst>
            <a:ext uri="{FF2B5EF4-FFF2-40B4-BE49-F238E27FC236}">
              <a16:creationId xmlns:a16="http://schemas.microsoft.com/office/drawing/2014/main" id="{3BDBF633-1667-4EC3-ADEF-4954415D667F}"/>
            </a:ext>
          </a:extLst>
        </xdr:cNvPr>
        <xdr:cNvSpPr/>
      </xdr:nvSpPr>
      <xdr:spPr>
        <a:xfrm>
          <a:off x="14325600" y="1383474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40639</xdr:rowOff>
    </xdr:from>
    <xdr:to>
      <xdr:col>81</xdr:col>
      <xdr:colOff>101600</xdr:colOff>
      <xdr:row>82</xdr:row>
      <xdr:rowOff>142239</xdr:rowOff>
    </xdr:to>
    <xdr:sp macro="" textlink="">
      <xdr:nvSpPr>
        <xdr:cNvPr id="758" name="フローチャート: 判断 757">
          <a:extLst>
            <a:ext uri="{FF2B5EF4-FFF2-40B4-BE49-F238E27FC236}">
              <a16:creationId xmlns:a16="http://schemas.microsoft.com/office/drawing/2014/main" id="{A0BD0EE6-981D-4F4E-8712-22F232ABEE58}"/>
            </a:ext>
          </a:extLst>
        </xdr:cNvPr>
        <xdr:cNvSpPr/>
      </xdr:nvSpPr>
      <xdr:spPr>
        <a:xfrm>
          <a:off x="13578840" y="1378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137795</xdr:rowOff>
    </xdr:from>
    <xdr:to>
      <xdr:col>76</xdr:col>
      <xdr:colOff>165100</xdr:colOff>
      <xdr:row>83</xdr:row>
      <xdr:rowOff>67945</xdr:rowOff>
    </xdr:to>
    <xdr:sp macro="" textlink="">
      <xdr:nvSpPr>
        <xdr:cNvPr id="759" name="フローチャート: 判断 758">
          <a:extLst>
            <a:ext uri="{FF2B5EF4-FFF2-40B4-BE49-F238E27FC236}">
              <a16:creationId xmlns:a16="http://schemas.microsoft.com/office/drawing/2014/main" id="{8B17C64D-F6CB-4505-AA0D-2C67F4A192BF}"/>
            </a:ext>
          </a:extLst>
        </xdr:cNvPr>
        <xdr:cNvSpPr/>
      </xdr:nvSpPr>
      <xdr:spPr>
        <a:xfrm>
          <a:off x="12804140" y="138842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27305</xdr:rowOff>
    </xdr:from>
    <xdr:to>
      <xdr:col>72</xdr:col>
      <xdr:colOff>38100</xdr:colOff>
      <xdr:row>83</xdr:row>
      <xdr:rowOff>128905</xdr:rowOff>
    </xdr:to>
    <xdr:sp macro="" textlink="">
      <xdr:nvSpPr>
        <xdr:cNvPr id="760" name="フローチャート: 判断 759">
          <a:extLst>
            <a:ext uri="{FF2B5EF4-FFF2-40B4-BE49-F238E27FC236}">
              <a16:creationId xmlns:a16="http://schemas.microsoft.com/office/drawing/2014/main" id="{55645125-2513-4610-B6EA-797EB5FCD4E7}"/>
            </a:ext>
          </a:extLst>
        </xdr:cNvPr>
        <xdr:cNvSpPr/>
      </xdr:nvSpPr>
      <xdr:spPr>
        <a:xfrm>
          <a:off x="12029440" y="139414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23495</xdr:rowOff>
    </xdr:from>
    <xdr:to>
      <xdr:col>67</xdr:col>
      <xdr:colOff>101600</xdr:colOff>
      <xdr:row>83</xdr:row>
      <xdr:rowOff>125095</xdr:rowOff>
    </xdr:to>
    <xdr:sp macro="" textlink="">
      <xdr:nvSpPr>
        <xdr:cNvPr id="761" name="フローチャート: 判断 760">
          <a:extLst>
            <a:ext uri="{FF2B5EF4-FFF2-40B4-BE49-F238E27FC236}">
              <a16:creationId xmlns:a16="http://schemas.microsoft.com/office/drawing/2014/main" id="{39EA1A3A-F574-4F41-93A5-5C97871AB6A5}"/>
            </a:ext>
          </a:extLst>
        </xdr:cNvPr>
        <xdr:cNvSpPr/>
      </xdr:nvSpPr>
      <xdr:spPr>
        <a:xfrm>
          <a:off x="11231880" y="139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C8DBB9C2-83BC-48BF-9791-143760766B5D}"/>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816BE52E-FAFF-4503-AAE2-8F82D5DC2CDF}"/>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3EC33827-AE61-4A23-90BD-86406C7CA911}"/>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9C4DF458-7D6D-43E3-86B5-5FD4ED498419}"/>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7CC4615A-FA23-47A9-B4DB-640AD436B602}"/>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153036</xdr:rowOff>
    </xdr:from>
    <xdr:to>
      <xdr:col>85</xdr:col>
      <xdr:colOff>177800</xdr:colOff>
      <xdr:row>80</xdr:row>
      <xdr:rowOff>83186</xdr:rowOff>
    </xdr:to>
    <xdr:sp macro="" textlink="">
      <xdr:nvSpPr>
        <xdr:cNvPr id="767" name="楕円 766">
          <a:extLst>
            <a:ext uri="{FF2B5EF4-FFF2-40B4-BE49-F238E27FC236}">
              <a16:creationId xmlns:a16="http://schemas.microsoft.com/office/drawing/2014/main" id="{5BF51B28-5AC9-412A-94D5-8F31341EAA9D}"/>
            </a:ext>
          </a:extLst>
        </xdr:cNvPr>
        <xdr:cNvSpPr/>
      </xdr:nvSpPr>
      <xdr:spPr>
        <a:xfrm>
          <a:off x="14325600" y="1339659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4463</xdr:rowOff>
    </xdr:from>
    <xdr:ext cx="405111" cy="259045"/>
    <xdr:sp macro="" textlink="">
      <xdr:nvSpPr>
        <xdr:cNvPr id="768" name="【消防施設】&#10;有形固定資産減価償却率該当値テキスト">
          <a:extLst>
            <a:ext uri="{FF2B5EF4-FFF2-40B4-BE49-F238E27FC236}">
              <a16:creationId xmlns:a16="http://schemas.microsoft.com/office/drawing/2014/main" id="{1BC6843D-2480-4810-A6ED-473C20524785}"/>
            </a:ext>
          </a:extLst>
        </xdr:cNvPr>
        <xdr:cNvSpPr txBox="1"/>
      </xdr:nvSpPr>
      <xdr:spPr>
        <a:xfrm>
          <a:off x="14414500" y="13248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114936</xdr:rowOff>
    </xdr:from>
    <xdr:to>
      <xdr:col>81</xdr:col>
      <xdr:colOff>101600</xdr:colOff>
      <xdr:row>80</xdr:row>
      <xdr:rowOff>45086</xdr:rowOff>
    </xdr:to>
    <xdr:sp macro="" textlink="">
      <xdr:nvSpPr>
        <xdr:cNvPr id="769" name="楕円 768">
          <a:extLst>
            <a:ext uri="{FF2B5EF4-FFF2-40B4-BE49-F238E27FC236}">
              <a16:creationId xmlns:a16="http://schemas.microsoft.com/office/drawing/2014/main" id="{80F5B4B1-86DC-4641-AAF9-C5CDEE277CA0}"/>
            </a:ext>
          </a:extLst>
        </xdr:cNvPr>
        <xdr:cNvSpPr/>
      </xdr:nvSpPr>
      <xdr:spPr>
        <a:xfrm>
          <a:off x="13578840" y="133584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165736</xdr:rowOff>
    </xdr:from>
    <xdr:to>
      <xdr:col>85</xdr:col>
      <xdr:colOff>127000</xdr:colOff>
      <xdr:row>80</xdr:row>
      <xdr:rowOff>32386</xdr:rowOff>
    </xdr:to>
    <xdr:cxnSp macro="">
      <xdr:nvCxnSpPr>
        <xdr:cNvPr id="770" name="直線コネクタ 769">
          <a:extLst>
            <a:ext uri="{FF2B5EF4-FFF2-40B4-BE49-F238E27FC236}">
              <a16:creationId xmlns:a16="http://schemas.microsoft.com/office/drawing/2014/main" id="{A974D7A0-F97A-4CE7-9DDD-D62B094212AC}"/>
            </a:ext>
          </a:extLst>
        </xdr:cNvPr>
        <xdr:cNvCxnSpPr/>
      </xdr:nvCxnSpPr>
      <xdr:spPr>
        <a:xfrm>
          <a:off x="13629640" y="13409296"/>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53975</xdr:rowOff>
    </xdr:from>
    <xdr:to>
      <xdr:col>76</xdr:col>
      <xdr:colOff>165100</xdr:colOff>
      <xdr:row>79</xdr:row>
      <xdr:rowOff>155575</xdr:rowOff>
    </xdr:to>
    <xdr:sp macro="" textlink="">
      <xdr:nvSpPr>
        <xdr:cNvPr id="771" name="楕円 770">
          <a:extLst>
            <a:ext uri="{FF2B5EF4-FFF2-40B4-BE49-F238E27FC236}">
              <a16:creationId xmlns:a16="http://schemas.microsoft.com/office/drawing/2014/main" id="{71496FBD-131E-4138-B961-DEFCCE300A28}"/>
            </a:ext>
          </a:extLst>
        </xdr:cNvPr>
        <xdr:cNvSpPr/>
      </xdr:nvSpPr>
      <xdr:spPr>
        <a:xfrm>
          <a:off x="12804140" y="1329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104775</xdr:rowOff>
    </xdr:from>
    <xdr:to>
      <xdr:col>81</xdr:col>
      <xdr:colOff>50800</xdr:colOff>
      <xdr:row>79</xdr:row>
      <xdr:rowOff>165736</xdr:rowOff>
    </xdr:to>
    <xdr:cxnSp macro="">
      <xdr:nvCxnSpPr>
        <xdr:cNvPr id="772" name="直線コネクタ 771">
          <a:extLst>
            <a:ext uri="{FF2B5EF4-FFF2-40B4-BE49-F238E27FC236}">
              <a16:creationId xmlns:a16="http://schemas.microsoft.com/office/drawing/2014/main" id="{F1FB0541-AD4D-4B4D-B7AC-5C42E67323CE}"/>
            </a:ext>
          </a:extLst>
        </xdr:cNvPr>
        <xdr:cNvCxnSpPr/>
      </xdr:nvCxnSpPr>
      <xdr:spPr>
        <a:xfrm>
          <a:off x="12854940" y="13348335"/>
          <a:ext cx="7747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120650</xdr:rowOff>
    </xdr:from>
    <xdr:to>
      <xdr:col>72</xdr:col>
      <xdr:colOff>38100</xdr:colOff>
      <xdr:row>82</xdr:row>
      <xdr:rowOff>50800</xdr:rowOff>
    </xdr:to>
    <xdr:sp macro="" textlink="">
      <xdr:nvSpPr>
        <xdr:cNvPr id="773" name="楕円 772">
          <a:extLst>
            <a:ext uri="{FF2B5EF4-FFF2-40B4-BE49-F238E27FC236}">
              <a16:creationId xmlns:a16="http://schemas.microsoft.com/office/drawing/2014/main" id="{452159A0-C67A-4153-8033-A763CDF0A160}"/>
            </a:ext>
          </a:extLst>
        </xdr:cNvPr>
        <xdr:cNvSpPr/>
      </xdr:nvSpPr>
      <xdr:spPr>
        <a:xfrm>
          <a:off x="12029440" y="136994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104775</xdr:rowOff>
    </xdr:from>
    <xdr:to>
      <xdr:col>76</xdr:col>
      <xdr:colOff>114300</xdr:colOff>
      <xdr:row>82</xdr:row>
      <xdr:rowOff>0</xdr:rowOff>
    </xdr:to>
    <xdr:cxnSp macro="">
      <xdr:nvCxnSpPr>
        <xdr:cNvPr id="774" name="直線コネクタ 773">
          <a:extLst>
            <a:ext uri="{FF2B5EF4-FFF2-40B4-BE49-F238E27FC236}">
              <a16:creationId xmlns:a16="http://schemas.microsoft.com/office/drawing/2014/main" id="{783BB7D4-CBC9-4BE0-A2DB-850E79840D2F}"/>
            </a:ext>
          </a:extLst>
        </xdr:cNvPr>
        <xdr:cNvCxnSpPr/>
      </xdr:nvCxnSpPr>
      <xdr:spPr>
        <a:xfrm flipV="1">
          <a:off x="12072620" y="13348335"/>
          <a:ext cx="782320" cy="39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151130</xdr:rowOff>
    </xdr:from>
    <xdr:to>
      <xdr:col>67</xdr:col>
      <xdr:colOff>101600</xdr:colOff>
      <xdr:row>84</xdr:row>
      <xdr:rowOff>81280</xdr:rowOff>
    </xdr:to>
    <xdr:sp macro="" textlink="">
      <xdr:nvSpPr>
        <xdr:cNvPr id="775" name="楕円 774">
          <a:extLst>
            <a:ext uri="{FF2B5EF4-FFF2-40B4-BE49-F238E27FC236}">
              <a16:creationId xmlns:a16="http://schemas.microsoft.com/office/drawing/2014/main" id="{21B3F28A-A92B-40BC-9E94-AEACB68206C0}"/>
            </a:ext>
          </a:extLst>
        </xdr:cNvPr>
        <xdr:cNvSpPr/>
      </xdr:nvSpPr>
      <xdr:spPr>
        <a:xfrm>
          <a:off x="11231880" y="140652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0</xdr:rowOff>
    </xdr:from>
    <xdr:to>
      <xdr:col>71</xdr:col>
      <xdr:colOff>177800</xdr:colOff>
      <xdr:row>84</xdr:row>
      <xdr:rowOff>30480</xdr:rowOff>
    </xdr:to>
    <xdr:cxnSp macro="">
      <xdr:nvCxnSpPr>
        <xdr:cNvPr id="776" name="直線コネクタ 775">
          <a:extLst>
            <a:ext uri="{FF2B5EF4-FFF2-40B4-BE49-F238E27FC236}">
              <a16:creationId xmlns:a16="http://schemas.microsoft.com/office/drawing/2014/main" id="{C50AB879-0014-480F-9587-3BC67762799B}"/>
            </a:ext>
          </a:extLst>
        </xdr:cNvPr>
        <xdr:cNvCxnSpPr/>
      </xdr:nvCxnSpPr>
      <xdr:spPr>
        <a:xfrm flipV="1">
          <a:off x="11282680" y="13746480"/>
          <a:ext cx="78994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133366</xdr:rowOff>
    </xdr:from>
    <xdr:ext cx="405111" cy="259045"/>
    <xdr:sp macro="" textlink="">
      <xdr:nvSpPr>
        <xdr:cNvPr id="777" name="n_1aveValue【消防施設】&#10;有形固定資産減価償却率">
          <a:extLst>
            <a:ext uri="{FF2B5EF4-FFF2-40B4-BE49-F238E27FC236}">
              <a16:creationId xmlns:a16="http://schemas.microsoft.com/office/drawing/2014/main" id="{2E33AB7B-A5FC-4278-81AE-BF28AA117E45}"/>
            </a:ext>
          </a:extLst>
        </xdr:cNvPr>
        <xdr:cNvSpPr txBox="1"/>
      </xdr:nvSpPr>
      <xdr:spPr>
        <a:xfrm>
          <a:off x="13437244" y="13879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59072</xdr:rowOff>
    </xdr:from>
    <xdr:ext cx="405111" cy="259045"/>
    <xdr:sp macro="" textlink="">
      <xdr:nvSpPr>
        <xdr:cNvPr id="778" name="n_2aveValue【消防施設】&#10;有形固定資産減価償却率">
          <a:extLst>
            <a:ext uri="{FF2B5EF4-FFF2-40B4-BE49-F238E27FC236}">
              <a16:creationId xmlns:a16="http://schemas.microsoft.com/office/drawing/2014/main" id="{B589C2ED-4F7D-407F-886D-2BD104BF8D27}"/>
            </a:ext>
          </a:extLst>
        </xdr:cNvPr>
        <xdr:cNvSpPr txBox="1"/>
      </xdr:nvSpPr>
      <xdr:spPr>
        <a:xfrm>
          <a:off x="12675244" y="1397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120032</xdr:rowOff>
    </xdr:from>
    <xdr:ext cx="405111" cy="259045"/>
    <xdr:sp macro="" textlink="">
      <xdr:nvSpPr>
        <xdr:cNvPr id="779" name="n_3aveValue【消防施設】&#10;有形固定資産減価償却率">
          <a:extLst>
            <a:ext uri="{FF2B5EF4-FFF2-40B4-BE49-F238E27FC236}">
              <a16:creationId xmlns:a16="http://schemas.microsoft.com/office/drawing/2014/main" id="{8C7F8081-9A61-4BE8-BD04-483C0F83231D}"/>
            </a:ext>
          </a:extLst>
        </xdr:cNvPr>
        <xdr:cNvSpPr txBox="1"/>
      </xdr:nvSpPr>
      <xdr:spPr>
        <a:xfrm>
          <a:off x="11900544" y="1403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141622</xdr:rowOff>
    </xdr:from>
    <xdr:ext cx="405111" cy="259045"/>
    <xdr:sp macro="" textlink="">
      <xdr:nvSpPr>
        <xdr:cNvPr id="780" name="n_4aveValue【消防施設】&#10;有形固定資産減価償却率">
          <a:extLst>
            <a:ext uri="{FF2B5EF4-FFF2-40B4-BE49-F238E27FC236}">
              <a16:creationId xmlns:a16="http://schemas.microsoft.com/office/drawing/2014/main" id="{A3978F1C-31D9-43DC-8DE3-93FD61B77710}"/>
            </a:ext>
          </a:extLst>
        </xdr:cNvPr>
        <xdr:cNvSpPr txBox="1"/>
      </xdr:nvSpPr>
      <xdr:spPr>
        <a:xfrm>
          <a:off x="11102984" y="1372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61613</xdr:rowOff>
    </xdr:from>
    <xdr:ext cx="405111" cy="259045"/>
    <xdr:sp macro="" textlink="">
      <xdr:nvSpPr>
        <xdr:cNvPr id="781" name="n_1mainValue【消防施設】&#10;有形固定資産減価償却率">
          <a:extLst>
            <a:ext uri="{FF2B5EF4-FFF2-40B4-BE49-F238E27FC236}">
              <a16:creationId xmlns:a16="http://schemas.microsoft.com/office/drawing/2014/main" id="{6970DE3B-E5F5-40B1-975E-BBA4BD13E32C}"/>
            </a:ext>
          </a:extLst>
        </xdr:cNvPr>
        <xdr:cNvSpPr txBox="1"/>
      </xdr:nvSpPr>
      <xdr:spPr>
        <a:xfrm>
          <a:off x="13437244" y="1313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652</xdr:rowOff>
    </xdr:from>
    <xdr:ext cx="405111" cy="259045"/>
    <xdr:sp macro="" textlink="">
      <xdr:nvSpPr>
        <xdr:cNvPr id="782" name="n_2mainValue【消防施設】&#10;有形固定資産減価償却率">
          <a:extLst>
            <a:ext uri="{FF2B5EF4-FFF2-40B4-BE49-F238E27FC236}">
              <a16:creationId xmlns:a16="http://schemas.microsoft.com/office/drawing/2014/main" id="{2210FD16-A124-4F9B-A4A8-3E0AB8846663}"/>
            </a:ext>
          </a:extLst>
        </xdr:cNvPr>
        <xdr:cNvSpPr txBox="1"/>
      </xdr:nvSpPr>
      <xdr:spPr>
        <a:xfrm>
          <a:off x="12675244" y="1307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67327</xdr:rowOff>
    </xdr:from>
    <xdr:ext cx="405111" cy="259045"/>
    <xdr:sp macro="" textlink="">
      <xdr:nvSpPr>
        <xdr:cNvPr id="783" name="n_3mainValue【消防施設】&#10;有形固定資産減価償却率">
          <a:extLst>
            <a:ext uri="{FF2B5EF4-FFF2-40B4-BE49-F238E27FC236}">
              <a16:creationId xmlns:a16="http://schemas.microsoft.com/office/drawing/2014/main" id="{4557A801-0BEF-4D6E-90A4-D603DF99C80E}"/>
            </a:ext>
          </a:extLst>
        </xdr:cNvPr>
        <xdr:cNvSpPr txBox="1"/>
      </xdr:nvSpPr>
      <xdr:spPr>
        <a:xfrm>
          <a:off x="119005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72407</xdr:rowOff>
    </xdr:from>
    <xdr:ext cx="405111" cy="259045"/>
    <xdr:sp macro="" textlink="">
      <xdr:nvSpPr>
        <xdr:cNvPr id="784" name="n_4mainValue【消防施設】&#10;有形固定資産減価償却率">
          <a:extLst>
            <a:ext uri="{FF2B5EF4-FFF2-40B4-BE49-F238E27FC236}">
              <a16:creationId xmlns:a16="http://schemas.microsoft.com/office/drawing/2014/main" id="{2AC62786-6941-461A-9202-3990E16866B8}"/>
            </a:ext>
          </a:extLst>
        </xdr:cNvPr>
        <xdr:cNvSpPr txBox="1"/>
      </xdr:nvSpPr>
      <xdr:spPr>
        <a:xfrm>
          <a:off x="11102984" y="1415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a:extLst>
            <a:ext uri="{FF2B5EF4-FFF2-40B4-BE49-F238E27FC236}">
              <a16:creationId xmlns:a16="http://schemas.microsoft.com/office/drawing/2014/main" id="{F178925B-DDDF-4F6A-8439-904907B8CADA}"/>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a:extLst>
            <a:ext uri="{FF2B5EF4-FFF2-40B4-BE49-F238E27FC236}">
              <a16:creationId xmlns:a16="http://schemas.microsoft.com/office/drawing/2014/main" id="{D8C784CE-0E0C-4A1E-851C-738690B3C535}"/>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a:extLst>
            <a:ext uri="{FF2B5EF4-FFF2-40B4-BE49-F238E27FC236}">
              <a16:creationId xmlns:a16="http://schemas.microsoft.com/office/drawing/2014/main" id="{D56BB724-0FFB-4D9A-BD56-CDDB125AD226}"/>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a:extLst>
            <a:ext uri="{FF2B5EF4-FFF2-40B4-BE49-F238E27FC236}">
              <a16:creationId xmlns:a16="http://schemas.microsoft.com/office/drawing/2014/main" id="{C6FEC45D-C618-4576-AB5E-B199208D1FF9}"/>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a:extLst>
            <a:ext uri="{FF2B5EF4-FFF2-40B4-BE49-F238E27FC236}">
              <a16:creationId xmlns:a16="http://schemas.microsoft.com/office/drawing/2014/main" id="{C9F38E77-08F3-4AA9-BC62-DA21951A43FC}"/>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a:extLst>
            <a:ext uri="{FF2B5EF4-FFF2-40B4-BE49-F238E27FC236}">
              <a16:creationId xmlns:a16="http://schemas.microsoft.com/office/drawing/2014/main" id="{E2545CE9-07F5-4A78-9C63-559EA791357C}"/>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a:extLst>
            <a:ext uri="{FF2B5EF4-FFF2-40B4-BE49-F238E27FC236}">
              <a16:creationId xmlns:a16="http://schemas.microsoft.com/office/drawing/2014/main" id="{1EFD364A-A28F-46C1-986C-D11A14A1D344}"/>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a:extLst>
            <a:ext uri="{FF2B5EF4-FFF2-40B4-BE49-F238E27FC236}">
              <a16:creationId xmlns:a16="http://schemas.microsoft.com/office/drawing/2014/main" id="{75100346-4A67-4AB9-8208-9CFCD7AC6BBF}"/>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a:extLst>
            <a:ext uri="{FF2B5EF4-FFF2-40B4-BE49-F238E27FC236}">
              <a16:creationId xmlns:a16="http://schemas.microsoft.com/office/drawing/2014/main" id="{C7246AE4-4955-4CB3-9F18-B15CF5080EAB}"/>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a:extLst>
            <a:ext uri="{FF2B5EF4-FFF2-40B4-BE49-F238E27FC236}">
              <a16:creationId xmlns:a16="http://schemas.microsoft.com/office/drawing/2014/main" id="{1C77007E-2152-4D03-A80B-0CC0E89F5405}"/>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5" name="直線コネクタ 794">
          <a:extLst>
            <a:ext uri="{FF2B5EF4-FFF2-40B4-BE49-F238E27FC236}">
              <a16:creationId xmlns:a16="http://schemas.microsoft.com/office/drawing/2014/main" id="{A587717E-8FAB-4E36-BF2D-6657821166A1}"/>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6" name="テキスト ボックス 795">
          <a:extLst>
            <a:ext uri="{FF2B5EF4-FFF2-40B4-BE49-F238E27FC236}">
              <a16:creationId xmlns:a16="http://schemas.microsoft.com/office/drawing/2014/main" id="{B2FAEA4B-9B96-48CD-9F81-676ECAA9C59D}"/>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7" name="直線コネクタ 796">
          <a:extLst>
            <a:ext uri="{FF2B5EF4-FFF2-40B4-BE49-F238E27FC236}">
              <a16:creationId xmlns:a16="http://schemas.microsoft.com/office/drawing/2014/main" id="{7C83F7FB-5850-4A21-B947-CEFA2D548334}"/>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8" name="テキスト ボックス 797">
          <a:extLst>
            <a:ext uri="{FF2B5EF4-FFF2-40B4-BE49-F238E27FC236}">
              <a16:creationId xmlns:a16="http://schemas.microsoft.com/office/drawing/2014/main" id="{29C6D1DB-89CA-4CA1-88CF-F81A0BF7CA3A}"/>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9" name="直線コネクタ 798">
          <a:extLst>
            <a:ext uri="{FF2B5EF4-FFF2-40B4-BE49-F238E27FC236}">
              <a16:creationId xmlns:a16="http://schemas.microsoft.com/office/drawing/2014/main" id="{3B36DB4A-D6FB-4E00-9428-3F3D7EEE8439}"/>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0" name="テキスト ボックス 799">
          <a:extLst>
            <a:ext uri="{FF2B5EF4-FFF2-40B4-BE49-F238E27FC236}">
              <a16:creationId xmlns:a16="http://schemas.microsoft.com/office/drawing/2014/main" id="{73D5C29A-84BB-4E15-A96C-F815501039B3}"/>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1" name="直線コネクタ 800">
          <a:extLst>
            <a:ext uri="{FF2B5EF4-FFF2-40B4-BE49-F238E27FC236}">
              <a16:creationId xmlns:a16="http://schemas.microsoft.com/office/drawing/2014/main" id="{A8C94782-151B-4213-895F-A72E5FA176A2}"/>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2" name="テキスト ボックス 801">
          <a:extLst>
            <a:ext uri="{FF2B5EF4-FFF2-40B4-BE49-F238E27FC236}">
              <a16:creationId xmlns:a16="http://schemas.microsoft.com/office/drawing/2014/main" id="{6F6F660C-77D2-4538-8565-452FE444C6FF}"/>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3" name="直線コネクタ 802">
          <a:extLst>
            <a:ext uri="{FF2B5EF4-FFF2-40B4-BE49-F238E27FC236}">
              <a16:creationId xmlns:a16="http://schemas.microsoft.com/office/drawing/2014/main" id="{42460B2D-3133-4268-BD6C-BC49294DC457}"/>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4" name="テキスト ボックス 803">
          <a:extLst>
            <a:ext uri="{FF2B5EF4-FFF2-40B4-BE49-F238E27FC236}">
              <a16:creationId xmlns:a16="http://schemas.microsoft.com/office/drawing/2014/main" id="{6FE4B457-5499-413C-A56F-3F6E3BD66895}"/>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a:extLst>
            <a:ext uri="{FF2B5EF4-FFF2-40B4-BE49-F238E27FC236}">
              <a16:creationId xmlns:a16="http://schemas.microsoft.com/office/drawing/2014/main" id="{BCD83531-678C-415D-8DDF-94E4EB6266BC}"/>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6" name="テキスト ボックス 805">
          <a:extLst>
            <a:ext uri="{FF2B5EF4-FFF2-40B4-BE49-F238E27FC236}">
              <a16:creationId xmlns:a16="http://schemas.microsoft.com/office/drawing/2014/main" id="{068516B5-6660-4253-A5A2-1F4B5FD11BA6}"/>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消防施設】&#10;一人当たり面積グラフ枠">
          <a:extLst>
            <a:ext uri="{FF2B5EF4-FFF2-40B4-BE49-F238E27FC236}">
              <a16:creationId xmlns:a16="http://schemas.microsoft.com/office/drawing/2014/main" id="{08916988-6A88-4556-A25C-9470D8140E5F}"/>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82550</xdr:rowOff>
    </xdr:from>
    <xdr:to>
      <xdr:col>116</xdr:col>
      <xdr:colOff>62864</xdr:colOff>
      <xdr:row>86</xdr:row>
      <xdr:rowOff>85089</xdr:rowOff>
    </xdr:to>
    <xdr:cxnSp macro="">
      <xdr:nvCxnSpPr>
        <xdr:cNvPr id="808" name="直線コネクタ 807">
          <a:extLst>
            <a:ext uri="{FF2B5EF4-FFF2-40B4-BE49-F238E27FC236}">
              <a16:creationId xmlns:a16="http://schemas.microsoft.com/office/drawing/2014/main" id="{BF296B76-AC3C-4133-A33B-33BBA277B4C0}"/>
            </a:ext>
          </a:extLst>
        </xdr:cNvPr>
        <xdr:cNvCxnSpPr/>
      </xdr:nvCxnSpPr>
      <xdr:spPr>
        <a:xfrm flipV="1">
          <a:off x="19509104" y="13158470"/>
          <a:ext cx="0" cy="134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88916</xdr:rowOff>
    </xdr:from>
    <xdr:ext cx="469744" cy="259045"/>
    <xdr:sp macro="" textlink="">
      <xdr:nvSpPr>
        <xdr:cNvPr id="809" name="【消防施設】&#10;一人当たり面積最小値テキスト">
          <a:extLst>
            <a:ext uri="{FF2B5EF4-FFF2-40B4-BE49-F238E27FC236}">
              <a16:creationId xmlns:a16="http://schemas.microsoft.com/office/drawing/2014/main" id="{0A8608D0-E356-4F43-A15D-D16CE54ACECB}"/>
            </a:ext>
          </a:extLst>
        </xdr:cNvPr>
        <xdr:cNvSpPr txBox="1"/>
      </xdr:nvSpPr>
      <xdr:spPr>
        <a:xfrm>
          <a:off x="19547840" y="145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85089</xdr:rowOff>
    </xdr:from>
    <xdr:to>
      <xdr:col>116</xdr:col>
      <xdr:colOff>152400</xdr:colOff>
      <xdr:row>86</xdr:row>
      <xdr:rowOff>85089</xdr:rowOff>
    </xdr:to>
    <xdr:cxnSp macro="">
      <xdr:nvCxnSpPr>
        <xdr:cNvPr id="810" name="直線コネクタ 809">
          <a:extLst>
            <a:ext uri="{FF2B5EF4-FFF2-40B4-BE49-F238E27FC236}">
              <a16:creationId xmlns:a16="http://schemas.microsoft.com/office/drawing/2014/main" id="{CD9CDB40-D357-4A59-B673-3F3E80E6C4FA}"/>
            </a:ext>
          </a:extLst>
        </xdr:cNvPr>
        <xdr:cNvCxnSpPr/>
      </xdr:nvCxnSpPr>
      <xdr:spPr>
        <a:xfrm>
          <a:off x="19443700" y="145021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29227</xdr:rowOff>
    </xdr:from>
    <xdr:ext cx="469744" cy="259045"/>
    <xdr:sp macro="" textlink="">
      <xdr:nvSpPr>
        <xdr:cNvPr id="811" name="【消防施設】&#10;一人当たり面積最大値テキスト">
          <a:extLst>
            <a:ext uri="{FF2B5EF4-FFF2-40B4-BE49-F238E27FC236}">
              <a16:creationId xmlns:a16="http://schemas.microsoft.com/office/drawing/2014/main" id="{EA3487E1-2C66-4DAE-AE7B-B69C34FC0172}"/>
            </a:ext>
          </a:extLst>
        </xdr:cNvPr>
        <xdr:cNvSpPr txBox="1"/>
      </xdr:nvSpPr>
      <xdr:spPr>
        <a:xfrm>
          <a:off x="19547840" y="1293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82550</xdr:rowOff>
    </xdr:from>
    <xdr:to>
      <xdr:col>116</xdr:col>
      <xdr:colOff>152400</xdr:colOff>
      <xdr:row>78</xdr:row>
      <xdr:rowOff>82550</xdr:rowOff>
    </xdr:to>
    <xdr:cxnSp macro="">
      <xdr:nvCxnSpPr>
        <xdr:cNvPr id="812" name="直線コネクタ 811">
          <a:extLst>
            <a:ext uri="{FF2B5EF4-FFF2-40B4-BE49-F238E27FC236}">
              <a16:creationId xmlns:a16="http://schemas.microsoft.com/office/drawing/2014/main" id="{47B66AED-F18B-404E-ADDA-62B595CF467A}"/>
            </a:ext>
          </a:extLst>
        </xdr:cNvPr>
        <xdr:cNvCxnSpPr/>
      </xdr:nvCxnSpPr>
      <xdr:spPr>
        <a:xfrm>
          <a:off x="19443700" y="13158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148607</xdr:rowOff>
    </xdr:from>
    <xdr:ext cx="469744" cy="259045"/>
    <xdr:sp macro="" textlink="">
      <xdr:nvSpPr>
        <xdr:cNvPr id="813" name="【消防施設】&#10;一人当たり面積平均値テキスト">
          <a:extLst>
            <a:ext uri="{FF2B5EF4-FFF2-40B4-BE49-F238E27FC236}">
              <a16:creationId xmlns:a16="http://schemas.microsoft.com/office/drawing/2014/main" id="{2D829BB7-63BE-46E4-B1A7-4C4EAA790203}"/>
            </a:ext>
          </a:extLst>
        </xdr:cNvPr>
        <xdr:cNvSpPr txBox="1"/>
      </xdr:nvSpPr>
      <xdr:spPr>
        <a:xfrm>
          <a:off x="19547840" y="1423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814" name="フローチャート: 判断 813">
          <a:extLst>
            <a:ext uri="{FF2B5EF4-FFF2-40B4-BE49-F238E27FC236}">
              <a16:creationId xmlns:a16="http://schemas.microsoft.com/office/drawing/2014/main" id="{9A2B0746-82FD-430E-BC98-983AC1AF1CB6}"/>
            </a:ext>
          </a:extLst>
        </xdr:cNvPr>
        <xdr:cNvSpPr/>
      </xdr:nvSpPr>
      <xdr:spPr>
        <a:xfrm>
          <a:off x="19458940" y="14251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0</xdr:rowOff>
    </xdr:from>
    <xdr:to>
      <xdr:col>112</xdr:col>
      <xdr:colOff>38100</xdr:colOff>
      <xdr:row>85</xdr:row>
      <xdr:rowOff>101600</xdr:rowOff>
    </xdr:to>
    <xdr:sp macro="" textlink="">
      <xdr:nvSpPr>
        <xdr:cNvPr id="815" name="フローチャート: 判断 814">
          <a:extLst>
            <a:ext uri="{FF2B5EF4-FFF2-40B4-BE49-F238E27FC236}">
              <a16:creationId xmlns:a16="http://schemas.microsoft.com/office/drawing/2014/main" id="{5536E030-3DCF-4B3A-8BB9-E78F0EC0C180}"/>
            </a:ext>
          </a:extLst>
        </xdr:cNvPr>
        <xdr:cNvSpPr/>
      </xdr:nvSpPr>
      <xdr:spPr>
        <a:xfrm>
          <a:off x="18735040" y="142494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3811</xdr:rowOff>
    </xdr:from>
    <xdr:to>
      <xdr:col>107</xdr:col>
      <xdr:colOff>101600</xdr:colOff>
      <xdr:row>85</xdr:row>
      <xdr:rowOff>105411</xdr:rowOff>
    </xdr:to>
    <xdr:sp macro="" textlink="">
      <xdr:nvSpPr>
        <xdr:cNvPr id="816" name="フローチャート: 判断 815">
          <a:extLst>
            <a:ext uri="{FF2B5EF4-FFF2-40B4-BE49-F238E27FC236}">
              <a16:creationId xmlns:a16="http://schemas.microsoft.com/office/drawing/2014/main" id="{4A7A1121-E474-4FF4-A4DB-05C3DD41AE94}"/>
            </a:ext>
          </a:extLst>
        </xdr:cNvPr>
        <xdr:cNvSpPr/>
      </xdr:nvSpPr>
      <xdr:spPr>
        <a:xfrm>
          <a:off x="17937480" y="1425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3811</xdr:rowOff>
    </xdr:from>
    <xdr:to>
      <xdr:col>102</xdr:col>
      <xdr:colOff>165100</xdr:colOff>
      <xdr:row>85</xdr:row>
      <xdr:rowOff>105411</xdr:rowOff>
    </xdr:to>
    <xdr:sp macro="" textlink="">
      <xdr:nvSpPr>
        <xdr:cNvPr id="817" name="フローチャート: 判断 816">
          <a:extLst>
            <a:ext uri="{FF2B5EF4-FFF2-40B4-BE49-F238E27FC236}">
              <a16:creationId xmlns:a16="http://schemas.microsoft.com/office/drawing/2014/main" id="{646F72DC-29BE-405A-AF79-CC30894E7874}"/>
            </a:ext>
          </a:extLst>
        </xdr:cNvPr>
        <xdr:cNvSpPr/>
      </xdr:nvSpPr>
      <xdr:spPr>
        <a:xfrm>
          <a:off x="17162780" y="1425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170180</xdr:rowOff>
    </xdr:from>
    <xdr:to>
      <xdr:col>98</xdr:col>
      <xdr:colOff>38100</xdr:colOff>
      <xdr:row>85</xdr:row>
      <xdr:rowOff>100330</xdr:rowOff>
    </xdr:to>
    <xdr:sp macro="" textlink="">
      <xdr:nvSpPr>
        <xdr:cNvPr id="818" name="フローチャート: 判断 817">
          <a:extLst>
            <a:ext uri="{FF2B5EF4-FFF2-40B4-BE49-F238E27FC236}">
              <a16:creationId xmlns:a16="http://schemas.microsoft.com/office/drawing/2014/main" id="{DCD740BE-FDD0-4FB1-84CB-B60647B51FB0}"/>
            </a:ext>
          </a:extLst>
        </xdr:cNvPr>
        <xdr:cNvSpPr/>
      </xdr:nvSpPr>
      <xdr:spPr>
        <a:xfrm>
          <a:off x="16388080" y="142519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DE0A72FF-0DCC-42C1-AF6F-6793E4AAD0FA}"/>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135E00A1-FCEA-4AAF-8CE8-444B5C377FB8}"/>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C1026BBE-C050-4C5F-8038-76C6AFD83E2B}"/>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23C3D5B8-8287-4E6E-9AFE-DD9893BCE459}"/>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7A0AF5DC-2120-4C29-94B0-42218A018D5E}"/>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93980</xdr:rowOff>
    </xdr:from>
    <xdr:to>
      <xdr:col>116</xdr:col>
      <xdr:colOff>114300</xdr:colOff>
      <xdr:row>85</xdr:row>
      <xdr:rowOff>24130</xdr:rowOff>
    </xdr:to>
    <xdr:sp macro="" textlink="">
      <xdr:nvSpPr>
        <xdr:cNvPr id="824" name="楕円 823">
          <a:extLst>
            <a:ext uri="{FF2B5EF4-FFF2-40B4-BE49-F238E27FC236}">
              <a16:creationId xmlns:a16="http://schemas.microsoft.com/office/drawing/2014/main" id="{E778A740-73AB-469B-8766-FF1FD6B78E35}"/>
            </a:ext>
          </a:extLst>
        </xdr:cNvPr>
        <xdr:cNvSpPr/>
      </xdr:nvSpPr>
      <xdr:spPr>
        <a:xfrm>
          <a:off x="19458940" y="14175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116857</xdr:rowOff>
    </xdr:from>
    <xdr:ext cx="469744" cy="259045"/>
    <xdr:sp macro="" textlink="">
      <xdr:nvSpPr>
        <xdr:cNvPr id="825" name="【消防施設】&#10;一人当たり面積該当値テキスト">
          <a:extLst>
            <a:ext uri="{FF2B5EF4-FFF2-40B4-BE49-F238E27FC236}">
              <a16:creationId xmlns:a16="http://schemas.microsoft.com/office/drawing/2014/main" id="{EB2D6A7D-A016-49C6-A9DF-866100DD5F5F}"/>
            </a:ext>
          </a:extLst>
        </xdr:cNvPr>
        <xdr:cNvSpPr txBox="1"/>
      </xdr:nvSpPr>
      <xdr:spPr>
        <a:xfrm>
          <a:off x="19547840"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96520</xdr:rowOff>
    </xdr:from>
    <xdr:to>
      <xdr:col>112</xdr:col>
      <xdr:colOff>38100</xdr:colOff>
      <xdr:row>85</xdr:row>
      <xdr:rowOff>26670</xdr:rowOff>
    </xdr:to>
    <xdr:sp macro="" textlink="">
      <xdr:nvSpPr>
        <xdr:cNvPr id="826" name="楕円 825">
          <a:extLst>
            <a:ext uri="{FF2B5EF4-FFF2-40B4-BE49-F238E27FC236}">
              <a16:creationId xmlns:a16="http://schemas.microsoft.com/office/drawing/2014/main" id="{7CC5EB96-D585-4E5D-AF85-3689DA8A015B}"/>
            </a:ext>
          </a:extLst>
        </xdr:cNvPr>
        <xdr:cNvSpPr/>
      </xdr:nvSpPr>
      <xdr:spPr>
        <a:xfrm>
          <a:off x="18735040" y="141782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144780</xdr:rowOff>
    </xdr:from>
    <xdr:to>
      <xdr:col>116</xdr:col>
      <xdr:colOff>63500</xdr:colOff>
      <xdr:row>84</xdr:row>
      <xdr:rowOff>147320</xdr:rowOff>
    </xdr:to>
    <xdr:cxnSp macro="">
      <xdr:nvCxnSpPr>
        <xdr:cNvPr id="827" name="直線コネクタ 826">
          <a:extLst>
            <a:ext uri="{FF2B5EF4-FFF2-40B4-BE49-F238E27FC236}">
              <a16:creationId xmlns:a16="http://schemas.microsoft.com/office/drawing/2014/main" id="{1445AA6F-0378-4014-BFA8-F64600D428B0}"/>
            </a:ext>
          </a:extLst>
        </xdr:cNvPr>
        <xdr:cNvCxnSpPr/>
      </xdr:nvCxnSpPr>
      <xdr:spPr>
        <a:xfrm flipV="1">
          <a:off x="18778220" y="14226540"/>
          <a:ext cx="73152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102870</xdr:rowOff>
    </xdr:from>
    <xdr:to>
      <xdr:col>107</xdr:col>
      <xdr:colOff>101600</xdr:colOff>
      <xdr:row>85</xdr:row>
      <xdr:rowOff>33020</xdr:rowOff>
    </xdr:to>
    <xdr:sp macro="" textlink="">
      <xdr:nvSpPr>
        <xdr:cNvPr id="828" name="楕円 827">
          <a:extLst>
            <a:ext uri="{FF2B5EF4-FFF2-40B4-BE49-F238E27FC236}">
              <a16:creationId xmlns:a16="http://schemas.microsoft.com/office/drawing/2014/main" id="{E774BBAF-D392-4EA2-9123-36EDAADCC849}"/>
            </a:ext>
          </a:extLst>
        </xdr:cNvPr>
        <xdr:cNvSpPr/>
      </xdr:nvSpPr>
      <xdr:spPr>
        <a:xfrm>
          <a:off x="17937480" y="141846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147320</xdr:rowOff>
    </xdr:from>
    <xdr:to>
      <xdr:col>111</xdr:col>
      <xdr:colOff>177800</xdr:colOff>
      <xdr:row>84</xdr:row>
      <xdr:rowOff>153670</xdr:rowOff>
    </xdr:to>
    <xdr:cxnSp macro="">
      <xdr:nvCxnSpPr>
        <xdr:cNvPr id="829" name="直線コネクタ 828">
          <a:extLst>
            <a:ext uri="{FF2B5EF4-FFF2-40B4-BE49-F238E27FC236}">
              <a16:creationId xmlns:a16="http://schemas.microsoft.com/office/drawing/2014/main" id="{BE03C847-A40A-44F2-AA8B-9C9134EA8A8C}"/>
            </a:ext>
          </a:extLst>
        </xdr:cNvPr>
        <xdr:cNvCxnSpPr/>
      </xdr:nvCxnSpPr>
      <xdr:spPr>
        <a:xfrm flipV="1">
          <a:off x="17988280" y="14229080"/>
          <a:ext cx="78994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160020</xdr:rowOff>
    </xdr:from>
    <xdr:to>
      <xdr:col>102</xdr:col>
      <xdr:colOff>165100</xdr:colOff>
      <xdr:row>84</xdr:row>
      <xdr:rowOff>90170</xdr:rowOff>
    </xdr:to>
    <xdr:sp macro="" textlink="">
      <xdr:nvSpPr>
        <xdr:cNvPr id="830" name="楕円 829">
          <a:extLst>
            <a:ext uri="{FF2B5EF4-FFF2-40B4-BE49-F238E27FC236}">
              <a16:creationId xmlns:a16="http://schemas.microsoft.com/office/drawing/2014/main" id="{5C267A1F-525C-4DF4-915F-30089EC3EC9C}"/>
            </a:ext>
          </a:extLst>
        </xdr:cNvPr>
        <xdr:cNvSpPr/>
      </xdr:nvSpPr>
      <xdr:spPr>
        <a:xfrm>
          <a:off x="17162780" y="140741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39370</xdr:rowOff>
    </xdr:from>
    <xdr:to>
      <xdr:col>107</xdr:col>
      <xdr:colOff>50800</xdr:colOff>
      <xdr:row>84</xdr:row>
      <xdr:rowOff>153670</xdr:rowOff>
    </xdr:to>
    <xdr:cxnSp macro="">
      <xdr:nvCxnSpPr>
        <xdr:cNvPr id="831" name="直線コネクタ 830">
          <a:extLst>
            <a:ext uri="{FF2B5EF4-FFF2-40B4-BE49-F238E27FC236}">
              <a16:creationId xmlns:a16="http://schemas.microsoft.com/office/drawing/2014/main" id="{68F1E9D7-93DE-4DBE-BC1A-B4B038B0B4EC}"/>
            </a:ext>
          </a:extLst>
        </xdr:cNvPr>
        <xdr:cNvCxnSpPr/>
      </xdr:nvCxnSpPr>
      <xdr:spPr>
        <a:xfrm>
          <a:off x="17213580" y="14121130"/>
          <a:ext cx="7747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160020</xdr:rowOff>
    </xdr:from>
    <xdr:to>
      <xdr:col>98</xdr:col>
      <xdr:colOff>38100</xdr:colOff>
      <xdr:row>84</xdr:row>
      <xdr:rowOff>90170</xdr:rowOff>
    </xdr:to>
    <xdr:sp macro="" textlink="">
      <xdr:nvSpPr>
        <xdr:cNvPr id="832" name="楕円 831">
          <a:extLst>
            <a:ext uri="{FF2B5EF4-FFF2-40B4-BE49-F238E27FC236}">
              <a16:creationId xmlns:a16="http://schemas.microsoft.com/office/drawing/2014/main" id="{AFE491D9-8D0A-4584-86B2-CB196251E079}"/>
            </a:ext>
          </a:extLst>
        </xdr:cNvPr>
        <xdr:cNvSpPr/>
      </xdr:nvSpPr>
      <xdr:spPr>
        <a:xfrm>
          <a:off x="16388080" y="140741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39370</xdr:rowOff>
    </xdr:from>
    <xdr:to>
      <xdr:col>102</xdr:col>
      <xdr:colOff>114300</xdr:colOff>
      <xdr:row>84</xdr:row>
      <xdr:rowOff>39370</xdr:rowOff>
    </xdr:to>
    <xdr:cxnSp macro="">
      <xdr:nvCxnSpPr>
        <xdr:cNvPr id="833" name="直線コネクタ 832">
          <a:extLst>
            <a:ext uri="{FF2B5EF4-FFF2-40B4-BE49-F238E27FC236}">
              <a16:creationId xmlns:a16="http://schemas.microsoft.com/office/drawing/2014/main" id="{24F41AC0-A1C1-4EAE-B81D-CCD9950E038C}"/>
            </a:ext>
          </a:extLst>
        </xdr:cNvPr>
        <xdr:cNvCxnSpPr/>
      </xdr:nvCxnSpPr>
      <xdr:spPr>
        <a:xfrm>
          <a:off x="16431260" y="1412113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92727</xdr:rowOff>
    </xdr:from>
    <xdr:ext cx="469744" cy="259045"/>
    <xdr:sp macro="" textlink="">
      <xdr:nvSpPr>
        <xdr:cNvPr id="834" name="n_1aveValue【消防施設】&#10;一人当たり面積">
          <a:extLst>
            <a:ext uri="{FF2B5EF4-FFF2-40B4-BE49-F238E27FC236}">
              <a16:creationId xmlns:a16="http://schemas.microsoft.com/office/drawing/2014/main" id="{6623DB70-1196-4253-B15A-3FAF31E4AF09}"/>
            </a:ext>
          </a:extLst>
        </xdr:cNvPr>
        <xdr:cNvSpPr txBox="1"/>
      </xdr:nvSpPr>
      <xdr:spPr>
        <a:xfrm>
          <a:off x="185611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96538</xdr:rowOff>
    </xdr:from>
    <xdr:ext cx="469744" cy="259045"/>
    <xdr:sp macro="" textlink="">
      <xdr:nvSpPr>
        <xdr:cNvPr id="835" name="n_2aveValue【消防施設】&#10;一人当たり面積">
          <a:extLst>
            <a:ext uri="{FF2B5EF4-FFF2-40B4-BE49-F238E27FC236}">
              <a16:creationId xmlns:a16="http://schemas.microsoft.com/office/drawing/2014/main" id="{D5708DBA-7135-4CA1-8865-5D1799F3E7D3}"/>
            </a:ext>
          </a:extLst>
        </xdr:cNvPr>
        <xdr:cNvSpPr txBox="1"/>
      </xdr:nvSpPr>
      <xdr:spPr>
        <a:xfrm>
          <a:off x="17776267" y="14345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96538</xdr:rowOff>
    </xdr:from>
    <xdr:ext cx="469744" cy="259045"/>
    <xdr:sp macro="" textlink="">
      <xdr:nvSpPr>
        <xdr:cNvPr id="836" name="n_3aveValue【消防施設】&#10;一人当たり面積">
          <a:extLst>
            <a:ext uri="{FF2B5EF4-FFF2-40B4-BE49-F238E27FC236}">
              <a16:creationId xmlns:a16="http://schemas.microsoft.com/office/drawing/2014/main" id="{895078C4-C29F-49EF-A293-6ED649DC9950}"/>
            </a:ext>
          </a:extLst>
        </xdr:cNvPr>
        <xdr:cNvSpPr txBox="1"/>
      </xdr:nvSpPr>
      <xdr:spPr>
        <a:xfrm>
          <a:off x="17001567" y="14345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91457</xdr:rowOff>
    </xdr:from>
    <xdr:ext cx="469744" cy="259045"/>
    <xdr:sp macro="" textlink="">
      <xdr:nvSpPr>
        <xdr:cNvPr id="837" name="n_4aveValue【消防施設】&#10;一人当たり面積">
          <a:extLst>
            <a:ext uri="{FF2B5EF4-FFF2-40B4-BE49-F238E27FC236}">
              <a16:creationId xmlns:a16="http://schemas.microsoft.com/office/drawing/2014/main" id="{B21DCF89-3A14-4943-B706-ED71405D4497}"/>
            </a:ext>
          </a:extLst>
        </xdr:cNvPr>
        <xdr:cNvSpPr txBox="1"/>
      </xdr:nvSpPr>
      <xdr:spPr>
        <a:xfrm>
          <a:off x="16226867" y="1434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43197</xdr:rowOff>
    </xdr:from>
    <xdr:ext cx="469744" cy="259045"/>
    <xdr:sp macro="" textlink="">
      <xdr:nvSpPr>
        <xdr:cNvPr id="838" name="n_1mainValue【消防施設】&#10;一人当たり面積">
          <a:extLst>
            <a:ext uri="{FF2B5EF4-FFF2-40B4-BE49-F238E27FC236}">
              <a16:creationId xmlns:a16="http://schemas.microsoft.com/office/drawing/2014/main" id="{8314A53D-08D4-4BE0-870E-8E9F4E913702}"/>
            </a:ext>
          </a:extLst>
        </xdr:cNvPr>
        <xdr:cNvSpPr txBox="1"/>
      </xdr:nvSpPr>
      <xdr:spPr>
        <a:xfrm>
          <a:off x="18561127" y="1395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49547</xdr:rowOff>
    </xdr:from>
    <xdr:ext cx="469744" cy="259045"/>
    <xdr:sp macro="" textlink="">
      <xdr:nvSpPr>
        <xdr:cNvPr id="839" name="n_2mainValue【消防施設】&#10;一人当たり面積">
          <a:extLst>
            <a:ext uri="{FF2B5EF4-FFF2-40B4-BE49-F238E27FC236}">
              <a16:creationId xmlns:a16="http://schemas.microsoft.com/office/drawing/2014/main" id="{FE8356AF-3281-4618-BAD4-1F10C099F6C5}"/>
            </a:ext>
          </a:extLst>
        </xdr:cNvPr>
        <xdr:cNvSpPr txBox="1"/>
      </xdr:nvSpPr>
      <xdr:spPr>
        <a:xfrm>
          <a:off x="17776267" y="1396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106697</xdr:rowOff>
    </xdr:from>
    <xdr:ext cx="469744" cy="259045"/>
    <xdr:sp macro="" textlink="">
      <xdr:nvSpPr>
        <xdr:cNvPr id="840" name="n_3mainValue【消防施設】&#10;一人当たり面積">
          <a:extLst>
            <a:ext uri="{FF2B5EF4-FFF2-40B4-BE49-F238E27FC236}">
              <a16:creationId xmlns:a16="http://schemas.microsoft.com/office/drawing/2014/main" id="{CF74EBD3-D2D6-4241-B69F-DDB56C0C6F8D}"/>
            </a:ext>
          </a:extLst>
        </xdr:cNvPr>
        <xdr:cNvSpPr txBox="1"/>
      </xdr:nvSpPr>
      <xdr:spPr>
        <a:xfrm>
          <a:off x="17001567" y="1385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106697</xdr:rowOff>
    </xdr:from>
    <xdr:ext cx="469744" cy="259045"/>
    <xdr:sp macro="" textlink="">
      <xdr:nvSpPr>
        <xdr:cNvPr id="841" name="n_4mainValue【消防施設】&#10;一人当たり面積">
          <a:extLst>
            <a:ext uri="{FF2B5EF4-FFF2-40B4-BE49-F238E27FC236}">
              <a16:creationId xmlns:a16="http://schemas.microsoft.com/office/drawing/2014/main" id="{C4A6BB77-0F43-49B4-9417-3296904A36D5}"/>
            </a:ext>
          </a:extLst>
        </xdr:cNvPr>
        <xdr:cNvSpPr txBox="1"/>
      </xdr:nvSpPr>
      <xdr:spPr>
        <a:xfrm>
          <a:off x="16226867" y="1385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a:extLst>
            <a:ext uri="{FF2B5EF4-FFF2-40B4-BE49-F238E27FC236}">
              <a16:creationId xmlns:a16="http://schemas.microsoft.com/office/drawing/2014/main" id="{526482C4-0281-4163-B52E-B66AC0636AE8}"/>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a:extLst>
            <a:ext uri="{FF2B5EF4-FFF2-40B4-BE49-F238E27FC236}">
              <a16:creationId xmlns:a16="http://schemas.microsoft.com/office/drawing/2014/main" id="{C3A8FEF0-7990-49AC-A636-CFBD3F3D0014}"/>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a:extLst>
            <a:ext uri="{FF2B5EF4-FFF2-40B4-BE49-F238E27FC236}">
              <a16:creationId xmlns:a16="http://schemas.microsoft.com/office/drawing/2014/main" id="{BEB51807-C124-40DD-A3EE-EE844053E8BB}"/>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a:extLst>
            <a:ext uri="{FF2B5EF4-FFF2-40B4-BE49-F238E27FC236}">
              <a16:creationId xmlns:a16="http://schemas.microsoft.com/office/drawing/2014/main" id="{3D59176D-8C57-428A-B16F-1B570220F716}"/>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a:extLst>
            <a:ext uri="{FF2B5EF4-FFF2-40B4-BE49-F238E27FC236}">
              <a16:creationId xmlns:a16="http://schemas.microsoft.com/office/drawing/2014/main" id="{D8B87C5B-B34B-454B-A3EA-E36425201386}"/>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a:extLst>
            <a:ext uri="{FF2B5EF4-FFF2-40B4-BE49-F238E27FC236}">
              <a16:creationId xmlns:a16="http://schemas.microsoft.com/office/drawing/2014/main" id="{6448A209-BE61-4A73-8757-4CA98F8D404C}"/>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a:extLst>
            <a:ext uri="{FF2B5EF4-FFF2-40B4-BE49-F238E27FC236}">
              <a16:creationId xmlns:a16="http://schemas.microsoft.com/office/drawing/2014/main" id="{51A73059-62ED-4E8A-B0BC-09A612F60CF3}"/>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a:extLst>
            <a:ext uri="{FF2B5EF4-FFF2-40B4-BE49-F238E27FC236}">
              <a16:creationId xmlns:a16="http://schemas.microsoft.com/office/drawing/2014/main" id="{F2A7426F-B35C-4363-8399-F4C030F2CE0A}"/>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0" name="テキスト ボックス 849">
          <a:extLst>
            <a:ext uri="{FF2B5EF4-FFF2-40B4-BE49-F238E27FC236}">
              <a16:creationId xmlns:a16="http://schemas.microsoft.com/office/drawing/2014/main" id="{EACE578F-21B0-46E9-AD3A-634426FEB3F6}"/>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a:extLst>
            <a:ext uri="{FF2B5EF4-FFF2-40B4-BE49-F238E27FC236}">
              <a16:creationId xmlns:a16="http://schemas.microsoft.com/office/drawing/2014/main" id="{AB9B4B58-509E-4EF5-940E-7B7693E3B8DC}"/>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2" name="テキスト ボックス 851">
          <a:extLst>
            <a:ext uri="{FF2B5EF4-FFF2-40B4-BE49-F238E27FC236}">
              <a16:creationId xmlns:a16="http://schemas.microsoft.com/office/drawing/2014/main" id="{E4C65A7B-C263-4641-8CE2-7909024636D5}"/>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3" name="直線コネクタ 852">
          <a:extLst>
            <a:ext uri="{FF2B5EF4-FFF2-40B4-BE49-F238E27FC236}">
              <a16:creationId xmlns:a16="http://schemas.microsoft.com/office/drawing/2014/main" id="{8A502FBE-130A-417C-B79C-1A1684039A9B}"/>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4" name="テキスト ボックス 853">
          <a:extLst>
            <a:ext uri="{FF2B5EF4-FFF2-40B4-BE49-F238E27FC236}">
              <a16:creationId xmlns:a16="http://schemas.microsoft.com/office/drawing/2014/main" id="{4B7D5CE4-1F4A-4F29-AF9A-F10D02D0A4B4}"/>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5" name="直線コネクタ 854">
          <a:extLst>
            <a:ext uri="{FF2B5EF4-FFF2-40B4-BE49-F238E27FC236}">
              <a16:creationId xmlns:a16="http://schemas.microsoft.com/office/drawing/2014/main" id="{DFF58F6B-E4B8-42B6-A991-088A3730A491}"/>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6" name="テキスト ボックス 855">
          <a:extLst>
            <a:ext uri="{FF2B5EF4-FFF2-40B4-BE49-F238E27FC236}">
              <a16:creationId xmlns:a16="http://schemas.microsoft.com/office/drawing/2014/main" id="{42009C94-2866-4E5A-BDF6-BEA58E2A08BD}"/>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7" name="直線コネクタ 856">
          <a:extLst>
            <a:ext uri="{FF2B5EF4-FFF2-40B4-BE49-F238E27FC236}">
              <a16:creationId xmlns:a16="http://schemas.microsoft.com/office/drawing/2014/main" id="{5C4CF592-51B1-435F-9812-3CE96AEC6BEE}"/>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8" name="テキスト ボックス 857">
          <a:extLst>
            <a:ext uri="{FF2B5EF4-FFF2-40B4-BE49-F238E27FC236}">
              <a16:creationId xmlns:a16="http://schemas.microsoft.com/office/drawing/2014/main" id="{9957DC6C-97C3-4F41-9682-0AE450B9FC16}"/>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9" name="直線コネクタ 858">
          <a:extLst>
            <a:ext uri="{FF2B5EF4-FFF2-40B4-BE49-F238E27FC236}">
              <a16:creationId xmlns:a16="http://schemas.microsoft.com/office/drawing/2014/main" id="{59FD67AB-75D8-4D6E-AB22-970B038BFEA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0" name="テキスト ボックス 859">
          <a:extLst>
            <a:ext uri="{FF2B5EF4-FFF2-40B4-BE49-F238E27FC236}">
              <a16:creationId xmlns:a16="http://schemas.microsoft.com/office/drawing/2014/main" id="{5071A8EB-93DE-49E3-856C-678D77F5E703}"/>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1" name="直線コネクタ 860">
          <a:extLst>
            <a:ext uri="{FF2B5EF4-FFF2-40B4-BE49-F238E27FC236}">
              <a16:creationId xmlns:a16="http://schemas.microsoft.com/office/drawing/2014/main" id="{9D0C59D1-A0B3-4AFA-ACD5-900CF1767817}"/>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2" name="テキスト ボックス 861">
          <a:extLst>
            <a:ext uri="{FF2B5EF4-FFF2-40B4-BE49-F238E27FC236}">
              <a16:creationId xmlns:a16="http://schemas.microsoft.com/office/drawing/2014/main" id="{EF360ED5-CAA6-4A8F-BFDA-82629B985FE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3" name="直線コネクタ 862">
          <a:extLst>
            <a:ext uri="{FF2B5EF4-FFF2-40B4-BE49-F238E27FC236}">
              <a16:creationId xmlns:a16="http://schemas.microsoft.com/office/drawing/2014/main" id="{613B3428-283B-42B2-8E36-3D1DCFE37B34}"/>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4" name="テキスト ボックス 863">
          <a:extLst>
            <a:ext uri="{FF2B5EF4-FFF2-40B4-BE49-F238E27FC236}">
              <a16:creationId xmlns:a16="http://schemas.microsoft.com/office/drawing/2014/main" id="{56ED75EA-ABE5-40DD-A32B-2D8390366C1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5" name="直線コネクタ 864">
          <a:extLst>
            <a:ext uri="{FF2B5EF4-FFF2-40B4-BE49-F238E27FC236}">
              <a16:creationId xmlns:a16="http://schemas.microsoft.com/office/drawing/2014/main" id="{4D77C451-06FB-4502-8D42-40ECF009780F}"/>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6" name="【庁舎】&#10;有形固定資産減価償却率グラフ枠">
          <a:extLst>
            <a:ext uri="{FF2B5EF4-FFF2-40B4-BE49-F238E27FC236}">
              <a16:creationId xmlns:a16="http://schemas.microsoft.com/office/drawing/2014/main" id="{69691A13-1223-4C65-AEA1-D71238C0F8C2}"/>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159476</xdr:rowOff>
    </xdr:to>
    <xdr:cxnSp macro="">
      <xdr:nvCxnSpPr>
        <xdr:cNvPr id="867" name="直線コネクタ 866">
          <a:extLst>
            <a:ext uri="{FF2B5EF4-FFF2-40B4-BE49-F238E27FC236}">
              <a16:creationId xmlns:a16="http://schemas.microsoft.com/office/drawing/2014/main" id="{8961EEE8-0E67-47CC-9E2D-4ABA97E1A0D7}"/>
            </a:ext>
          </a:extLst>
        </xdr:cNvPr>
        <xdr:cNvCxnSpPr/>
      </xdr:nvCxnSpPr>
      <xdr:spPr>
        <a:xfrm flipV="1">
          <a:off x="14375764" y="16757468"/>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163303</xdr:rowOff>
    </xdr:from>
    <xdr:ext cx="405111" cy="259045"/>
    <xdr:sp macro="" textlink="">
      <xdr:nvSpPr>
        <xdr:cNvPr id="868" name="【庁舎】&#10;有形固定資産減価償却率最小値テキスト">
          <a:extLst>
            <a:ext uri="{FF2B5EF4-FFF2-40B4-BE49-F238E27FC236}">
              <a16:creationId xmlns:a16="http://schemas.microsoft.com/office/drawing/2014/main" id="{F37BB31B-9183-460B-A040-2BB7BB09679E}"/>
            </a:ext>
          </a:extLst>
        </xdr:cNvPr>
        <xdr:cNvSpPr txBox="1"/>
      </xdr:nvSpPr>
      <xdr:spPr>
        <a:xfrm>
          <a:off x="14414500" y="1826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159476</xdr:rowOff>
    </xdr:from>
    <xdr:to>
      <xdr:col>86</xdr:col>
      <xdr:colOff>25400</xdr:colOff>
      <xdr:row>108</xdr:row>
      <xdr:rowOff>159476</xdr:rowOff>
    </xdr:to>
    <xdr:cxnSp macro="">
      <xdr:nvCxnSpPr>
        <xdr:cNvPr id="869" name="直線コネクタ 868">
          <a:extLst>
            <a:ext uri="{FF2B5EF4-FFF2-40B4-BE49-F238E27FC236}">
              <a16:creationId xmlns:a16="http://schemas.microsoft.com/office/drawing/2014/main" id="{AC82C07C-CD04-456E-971D-3BE25F4EFF9D}"/>
            </a:ext>
          </a:extLst>
        </xdr:cNvPr>
        <xdr:cNvCxnSpPr/>
      </xdr:nvCxnSpPr>
      <xdr:spPr>
        <a:xfrm>
          <a:off x="14287500" y="182645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870" name="【庁舎】&#10;有形固定資産減価償却率最大値テキスト">
          <a:extLst>
            <a:ext uri="{FF2B5EF4-FFF2-40B4-BE49-F238E27FC236}">
              <a16:creationId xmlns:a16="http://schemas.microsoft.com/office/drawing/2014/main" id="{75775578-3EA6-4AB4-A2BD-7368BF20CA0F}"/>
            </a:ext>
          </a:extLst>
        </xdr:cNvPr>
        <xdr:cNvSpPr txBox="1"/>
      </xdr:nvSpPr>
      <xdr:spPr>
        <a:xfrm>
          <a:off x="14414500" y="165365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871" name="直線コネクタ 870">
          <a:extLst>
            <a:ext uri="{FF2B5EF4-FFF2-40B4-BE49-F238E27FC236}">
              <a16:creationId xmlns:a16="http://schemas.microsoft.com/office/drawing/2014/main" id="{7805D0FF-2589-4DA3-8B7C-872A15DA4CB5}"/>
            </a:ext>
          </a:extLst>
        </xdr:cNvPr>
        <xdr:cNvCxnSpPr/>
      </xdr:nvCxnSpPr>
      <xdr:spPr>
        <a:xfrm>
          <a:off x="14287500" y="167574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79301</xdr:rowOff>
    </xdr:from>
    <xdr:ext cx="405111" cy="259045"/>
    <xdr:sp macro="" textlink="">
      <xdr:nvSpPr>
        <xdr:cNvPr id="872" name="【庁舎】&#10;有形固定資産減価償却率平均値テキスト">
          <a:extLst>
            <a:ext uri="{FF2B5EF4-FFF2-40B4-BE49-F238E27FC236}">
              <a16:creationId xmlns:a16="http://schemas.microsoft.com/office/drawing/2014/main" id="{1C30DD52-2946-429F-BE83-CC1E5692430B}"/>
            </a:ext>
          </a:extLst>
        </xdr:cNvPr>
        <xdr:cNvSpPr txBox="1"/>
      </xdr:nvSpPr>
      <xdr:spPr>
        <a:xfrm>
          <a:off x="14414500" y="17346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56424</xdr:rowOff>
    </xdr:from>
    <xdr:to>
      <xdr:col>85</xdr:col>
      <xdr:colOff>177800</xdr:colOff>
      <xdr:row>104</xdr:row>
      <xdr:rowOff>158024</xdr:rowOff>
    </xdr:to>
    <xdr:sp macro="" textlink="">
      <xdr:nvSpPr>
        <xdr:cNvPr id="873" name="フローチャート: 判断 872">
          <a:extLst>
            <a:ext uri="{FF2B5EF4-FFF2-40B4-BE49-F238E27FC236}">
              <a16:creationId xmlns:a16="http://schemas.microsoft.com/office/drawing/2014/main" id="{58085C53-DD7C-469D-AD47-7C88733342B4}"/>
            </a:ext>
          </a:extLst>
        </xdr:cNvPr>
        <xdr:cNvSpPr/>
      </xdr:nvSpPr>
      <xdr:spPr>
        <a:xfrm>
          <a:off x="14325600" y="1749098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41729</xdr:rowOff>
    </xdr:from>
    <xdr:to>
      <xdr:col>81</xdr:col>
      <xdr:colOff>101600</xdr:colOff>
      <xdr:row>104</xdr:row>
      <xdr:rowOff>143329</xdr:rowOff>
    </xdr:to>
    <xdr:sp macro="" textlink="">
      <xdr:nvSpPr>
        <xdr:cNvPr id="874" name="フローチャート: 判断 873">
          <a:extLst>
            <a:ext uri="{FF2B5EF4-FFF2-40B4-BE49-F238E27FC236}">
              <a16:creationId xmlns:a16="http://schemas.microsoft.com/office/drawing/2014/main" id="{C2B39333-778E-4FAA-BF96-3AAC20B404A9}"/>
            </a:ext>
          </a:extLst>
        </xdr:cNvPr>
        <xdr:cNvSpPr/>
      </xdr:nvSpPr>
      <xdr:spPr>
        <a:xfrm>
          <a:off x="13578840" y="1747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80918</xdr:rowOff>
    </xdr:from>
    <xdr:to>
      <xdr:col>76</xdr:col>
      <xdr:colOff>165100</xdr:colOff>
      <xdr:row>105</xdr:row>
      <xdr:rowOff>11068</xdr:rowOff>
    </xdr:to>
    <xdr:sp macro="" textlink="">
      <xdr:nvSpPr>
        <xdr:cNvPr id="875" name="フローチャート: 判断 874">
          <a:extLst>
            <a:ext uri="{FF2B5EF4-FFF2-40B4-BE49-F238E27FC236}">
              <a16:creationId xmlns:a16="http://schemas.microsoft.com/office/drawing/2014/main" id="{9E19AF9B-56A9-4FF9-92D3-789677BB92F1}"/>
            </a:ext>
          </a:extLst>
        </xdr:cNvPr>
        <xdr:cNvSpPr/>
      </xdr:nvSpPr>
      <xdr:spPr>
        <a:xfrm>
          <a:off x="12804140" y="175154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876" name="フローチャート: 判断 875">
          <a:extLst>
            <a:ext uri="{FF2B5EF4-FFF2-40B4-BE49-F238E27FC236}">
              <a16:creationId xmlns:a16="http://schemas.microsoft.com/office/drawing/2014/main" id="{033A54E0-2A19-4754-BE99-9381DAE0C2B0}"/>
            </a:ext>
          </a:extLst>
        </xdr:cNvPr>
        <xdr:cNvSpPr/>
      </xdr:nvSpPr>
      <xdr:spPr>
        <a:xfrm>
          <a:off x="12029440" y="174713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877" name="フローチャート: 判断 876">
          <a:extLst>
            <a:ext uri="{FF2B5EF4-FFF2-40B4-BE49-F238E27FC236}">
              <a16:creationId xmlns:a16="http://schemas.microsoft.com/office/drawing/2014/main" id="{5A4EE9FC-0E3C-4F4A-B018-10163FD78282}"/>
            </a:ext>
          </a:extLst>
        </xdr:cNvPr>
        <xdr:cNvSpPr/>
      </xdr:nvSpPr>
      <xdr:spPr>
        <a:xfrm>
          <a:off x="11231880" y="1747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D788D570-A4BC-410B-B091-1E96CA19F85D}"/>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23A07911-501C-4FC3-B52E-3467B327DC74}"/>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709578BE-DEBA-4668-BD26-76EEF5263115}"/>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7EC00F1E-3BF6-44D0-887F-6350F12A71AA}"/>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784F1846-D913-4814-B818-01583B784E36}"/>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74386</xdr:rowOff>
    </xdr:from>
    <xdr:to>
      <xdr:col>85</xdr:col>
      <xdr:colOff>177800</xdr:colOff>
      <xdr:row>109</xdr:row>
      <xdr:rowOff>4536</xdr:rowOff>
    </xdr:to>
    <xdr:sp macro="" textlink="">
      <xdr:nvSpPr>
        <xdr:cNvPr id="883" name="楕円 882">
          <a:extLst>
            <a:ext uri="{FF2B5EF4-FFF2-40B4-BE49-F238E27FC236}">
              <a16:creationId xmlns:a16="http://schemas.microsoft.com/office/drawing/2014/main" id="{4AD63A66-A5A4-4087-B7A7-3C8A31B045D4}"/>
            </a:ext>
          </a:extLst>
        </xdr:cNvPr>
        <xdr:cNvSpPr/>
      </xdr:nvSpPr>
      <xdr:spPr>
        <a:xfrm>
          <a:off x="14325600" y="1817950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160763</xdr:rowOff>
    </xdr:from>
    <xdr:ext cx="405111" cy="259045"/>
    <xdr:sp macro="" textlink="">
      <xdr:nvSpPr>
        <xdr:cNvPr id="884" name="【庁舎】&#10;有形固定資産減価償却率該当値テキスト">
          <a:extLst>
            <a:ext uri="{FF2B5EF4-FFF2-40B4-BE49-F238E27FC236}">
              <a16:creationId xmlns:a16="http://schemas.microsoft.com/office/drawing/2014/main" id="{81EE0A66-524A-42C9-B438-85FC003AA806}"/>
            </a:ext>
          </a:extLst>
        </xdr:cNvPr>
        <xdr:cNvSpPr txBox="1"/>
      </xdr:nvSpPr>
      <xdr:spPr>
        <a:xfrm>
          <a:off x="14414500" y="18098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67855</xdr:rowOff>
    </xdr:from>
    <xdr:to>
      <xdr:col>81</xdr:col>
      <xdr:colOff>101600</xdr:colOff>
      <xdr:row>108</xdr:row>
      <xdr:rowOff>169455</xdr:rowOff>
    </xdr:to>
    <xdr:sp macro="" textlink="">
      <xdr:nvSpPr>
        <xdr:cNvPr id="885" name="楕円 884">
          <a:extLst>
            <a:ext uri="{FF2B5EF4-FFF2-40B4-BE49-F238E27FC236}">
              <a16:creationId xmlns:a16="http://schemas.microsoft.com/office/drawing/2014/main" id="{BDF9E816-EE5B-4954-8EFA-31A6F9F2E096}"/>
            </a:ext>
          </a:extLst>
        </xdr:cNvPr>
        <xdr:cNvSpPr/>
      </xdr:nvSpPr>
      <xdr:spPr>
        <a:xfrm>
          <a:off x="13578840" y="1817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118655</xdr:rowOff>
    </xdr:from>
    <xdr:to>
      <xdr:col>85</xdr:col>
      <xdr:colOff>127000</xdr:colOff>
      <xdr:row>108</xdr:row>
      <xdr:rowOff>125186</xdr:rowOff>
    </xdr:to>
    <xdr:cxnSp macro="">
      <xdr:nvCxnSpPr>
        <xdr:cNvPr id="886" name="直線コネクタ 885">
          <a:extLst>
            <a:ext uri="{FF2B5EF4-FFF2-40B4-BE49-F238E27FC236}">
              <a16:creationId xmlns:a16="http://schemas.microsoft.com/office/drawing/2014/main" id="{8491957D-5373-4185-9181-DCFC6AA867D0}"/>
            </a:ext>
          </a:extLst>
        </xdr:cNvPr>
        <xdr:cNvCxnSpPr/>
      </xdr:nvCxnSpPr>
      <xdr:spPr>
        <a:xfrm>
          <a:off x="13629640" y="18223775"/>
          <a:ext cx="74676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77651</xdr:rowOff>
    </xdr:from>
    <xdr:to>
      <xdr:col>76</xdr:col>
      <xdr:colOff>165100</xdr:colOff>
      <xdr:row>109</xdr:row>
      <xdr:rowOff>7801</xdr:rowOff>
    </xdr:to>
    <xdr:sp macro="" textlink="">
      <xdr:nvSpPr>
        <xdr:cNvPr id="887" name="楕円 886">
          <a:extLst>
            <a:ext uri="{FF2B5EF4-FFF2-40B4-BE49-F238E27FC236}">
              <a16:creationId xmlns:a16="http://schemas.microsoft.com/office/drawing/2014/main" id="{02296C78-C68C-4F93-84DA-00E6EA28EF4E}"/>
            </a:ext>
          </a:extLst>
        </xdr:cNvPr>
        <xdr:cNvSpPr/>
      </xdr:nvSpPr>
      <xdr:spPr>
        <a:xfrm>
          <a:off x="12804140" y="181827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118655</xdr:rowOff>
    </xdr:from>
    <xdr:to>
      <xdr:col>81</xdr:col>
      <xdr:colOff>50800</xdr:colOff>
      <xdr:row>108</xdr:row>
      <xdr:rowOff>128451</xdr:rowOff>
    </xdr:to>
    <xdr:cxnSp macro="">
      <xdr:nvCxnSpPr>
        <xdr:cNvPr id="888" name="直線コネクタ 887">
          <a:extLst>
            <a:ext uri="{FF2B5EF4-FFF2-40B4-BE49-F238E27FC236}">
              <a16:creationId xmlns:a16="http://schemas.microsoft.com/office/drawing/2014/main" id="{05C9FF88-99E1-437B-8822-26945472EC2C}"/>
            </a:ext>
          </a:extLst>
        </xdr:cNvPr>
        <xdr:cNvCxnSpPr/>
      </xdr:nvCxnSpPr>
      <xdr:spPr>
        <a:xfrm flipV="1">
          <a:off x="12854940" y="18223775"/>
          <a:ext cx="7747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71120</xdr:rowOff>
    </xdr:from>
    <xdr:to>
      <xdr:col>72</xdr:col>
      <xdr:colOff>38100</xdr:colOff>
      <xdr:row>109</xdr:row>
      <xdr:rowOff>1270</xdr:rowOff>
    </xdr:to>
    <xdr:sp macro="" textlink="">
      <xdr:nvSpPr>
        <xdr:cNvPr id="889" name="楕円 888">
          <a:extLst>
            <a:ext uri="{FF2B5EF4-FFF2-40B4-BE49-F238E27FC236}">
              <a16:creationId xmlns:a16="http://schemas.microsoft.com/office/drawing/2014/main" id="{F90CCC30-6B20-4BA6-901F-07732949D746}"/>
            </a:ext>
          </a:extLst>
        </xdr:cNvPr>
        <xdr:cNvSpPr/>
      </xdr:nvSpPr>
      <xdr:spPr>
        <a:xfrm>
          <a:off x="12029440" y="181762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121920</xdr:rowOff>
    </xdr:from>
    <xdr:to>
      <xdr:col>76</xdr:col>
      <xdr:colOff>114300</xdr:colOff>
      <xdr:row>108</xdr:row>
      <xdr:rowOff>128451</xdr:rowOff>
    </xdr:to>
    <xdr:cxnSp macro="">
      <xdr:nvCxnSpPr>
        <xdr:cNvPr id="890" name="直線コネクタ 889">
          <a:extLst>
            <a:ext uri="{FF2B5EF4-FFF2-40B4-BE49-F238E27FC236}">
              <a16:creationId xmlns:a16="http://schemas.microsoft.com/office/drawing/2014/main" id="{D29B75E7-0738-4263-844E-7BDEE7F0C823}"/>
            </a:ext>
          </a:extLst>
        </xdr:cNvPr>
        <xdr:cNvCxnSpPr/>
      </xdr:nvCxnSpPr>
      <xdr:spPr>
        <a:xfrm>
          <a:off x="12072620" y="18227040"/>
          <a:ext cx="78232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64588</xdr:rowOff>
    </xdr:from>
    <xdr:to>
      <xdr:col>67</xdr:col>
      <xdr:colOff>101600</xdr:colOff>
      <xdr:row>108</xdr:row>
      <xdr:rowOff>166188</xdr:rowOff>
    </xdr:to>
    <xdr:sp macro="" textlink="">
      <xdr:nvSpPr>
        <xdr:cNvPr id="891" name="楕円 890">
          <a:extLst>
            <a:ext uri="{FF2B5EF4-FFF2-40B4-BE49-F238E27FC236}">
              <a16:creationId xmlns:a16="http://schemas.microsoft.com/office/drawing/2014/main" id="{33B8ED3A-A464-4152-B42E-E06E50D04112}"/>
            </a:ext>
          </a:extLst>
        </xdr:cNvPr>
        <xdr:cNvSpPr/>
      </xdr:nvSpPr>
      <xdr:spPr>
        <a:xfrm>
          <a:off x="1123188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115388</xdr:rowOff>
    </xdr:from>
    <xdr:to>
      <xdr:col>71</xdr:col>
      <xdr:colOff>177800</xdr:colOff>
      <xdr:row>108</xdr:row>
      <xdr:rowOff>121920</xdr:rowOff>
    </xdr:to>
    <xdr:cxnSp macro="">
      <xdr:nvCxnSpPr>
        <xdr:cNvPr id="892" name="直線コネクタ 891">
          <a:extLst>
            <a:ext uri="{FF2B5EF4-FFF2-40B4-BE49-F238E27FC236}">
              <a16:creationId xmlns:a16="http://schemas.microsoft.com/office/drawing/2014/main" id="{E836C670-713B-4D16-BB10-7F589055FE76}"/>
            </a:ext>
          </a:extLst>
        </xdr:cNvPr>
        <xdr:cNvCxnSpPr/>
      </xdr:nvCxnSpPr>
      <xdr:spPr>
        <a:xfrm>
          <a:off x="11282680" y="18220508"/>
          <a:ext cx="78994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159856</xdr:rowOff>
    </xdr:from>
    <xdr:ext cx="405111" cy="259045"/>
    <xdr:sp macro="" textlink="">
      <xdr:nvSpPr>
        <xdr:cNvPr id="893" name="n_1aveValue【庁舎】&#10;有形固定資産減価償却率">
          <a:extLst>
            <a:ext uri="{FF2B5EF4-FFF2-40B4-BE49-F238E27FC236}">
              <a16:creationId xmlns:a16="http://schemas.microsoft.com/office/drawing/2014/main" id="{0D93E2EA-1890-4CC3-A5E3-65BE3C8FC2AB}"/>
            </a:ext>
          </a:extLst>
        </xdr:cNvPr>
        <xdr:cNvSpPr txBox="1"/>
      </xdr:nvSpPr>
      <xdr:spPr>
        <a:xfrm>
          <a:off x="13437244" y="17259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27595</xdr:rowOff>
    </xdr:from>
    <xdr:ext cx="405111" cy="259045"/>
    <xdr:sp macro="" textlink="">
      <xdr:nvSpPr>
        <xdr:cNvPr id="894" name="n_2aveValue【庁舎】&#10;有形固定資産減価償却率">
          <a:extLst>
            <a:ext uri="{FF2B5EF4-FFF2-40B4-BE49-F238E27FC236}">
              <a16:creationId xmlns:a16="http://schemas.microsoft.com/office/drawing/2014/main" id="{06CE0817-D0CB-404A-8EDF-44CCFE467149}"/>
            </a:ext>
          </a:extLst>
        </xdr:cNvPr>
        <xdr:cNvSpPr txBox="1"/>
      </xdr:nvSpPr>
      <xdr:spPr>
        <a:xfrm>
          <a:off x="12675244" y="17294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154957</xdr:rowOff>
    </xdr:from>
    <xdr:ext cx="405111" cy="259045"/>
    <xdr:sp macro="" textlink="">
      <xdr:nvSpPr>
        <xdr:cNvPr id="895" name="n_3aveValue【庁舎】&#10;有形固定資産減価償却率">
          <a:extLst>
            <a:ext uri="{FF2B5EF4-FFF2-40B4-BE49-F238E27FC236}">
              <a16:creationId xmlns:a16="http://schemas.microsoft.com/office/drawing/2014/main" id="{4C8E7069-978E-4B9E-9CD7-4E2F717FF375}"/>
            </a:ext>
          </a:extLst>
        </xdr:cNvPr>
        <xdr:cNvSpPr txBox="1"/>
      </xdr:nvSpPr>
      <xdr:spPr>
        <a:xfrm>
          <a:off x="11900544" y="1725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156590</xdr:rowOff>
    </xdr:from>
    <xdr:ext cx="405111" cy="259045"/>
    <xdr:sp macro="" textlink="">
      <xdr:nvSpPr>
        <xdr:cNvPr id="896" name="n_4aveValue【庁舎】&#10;有形固定資産減価償却率">
          <a:extLst>
            <a:ext uri="{FF2B5EF4-FFF2-40B4-BE49-F238E27FC236}">
              <a16:creationId xmlns:a16="http://schemas.microsoft.com/office/drawing/2014/main" id="{4B1308A5-6818-4BA5-AEBC-60D2AF6BD2AC}"/>
            </a:ext>
          </a:extLst>
        </xdr:cNvPr>
        <xdr:cNvSpPr txBox="1"/>
      </xdr:nvSpPr>
      <xdr:spPr>
        <a:xfrm>
          <a:off x="11102984" y="1725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160582</xdr:rowOff>
    </xdr:from>
    <xdr:ext cx="405111" cy="259045"/>
    <xdr:sp macro="" textlink="">
      <xdr:nvSpPr>
        <xdr:cNvPr id="897" name="n_1mainValue【庁舎】&#10;有形固定資産減価償却率">
          <a:extLst>
            <a:ext uri="{FF2B5EF4-FFF2-40B4-BE49-F238E27FC236}">
              <a16:creationId xmlns:a16="http://schemas.microsoft.com/office/drawing/2014/main" id="{8B728260-DCDE-4D87-A3BE-C55EDA52302C}"/>
            </a:ext>
          </a:extLst>
        </xdr:cNvPr>
        <xdr:cNvSpPr txBox="1"/>
      </xdr:nvSpPr>
      <xdr:spPr>
        <a:xfrm>
          <a:off x="13437244" y="1826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170378</xdr:rowOff>
    </xdr:from>
    <xdr:ext cx="405111" cy="259045"/>
    <xdr:sp macro="" textlink="">
      <xdr:nvSpPr>
        <xdr:cNvPr id="898" name="n_2mainValue【庁舎】&#10;有形固定資産減価償却率">
          <a:extLst>
            <a:ext uri="{FF2B5EF4-FFF2-40B4-BE49-F238E27FC236}">
              <a16:creationId xmlns:a16="http://schemas.microsoft.com/office/drawing/2014/main" id="{F1A4D7AF-8BA7-4189-8726-63DEB75D293F}"/>
            </a:ext>
          </a:extLst>
        </xdr:cNvPr>
        <xdr:cNvSpPr txBox="1"/>
      </xdr:nvSpPr>
      <xdr:spPr>
        <a:xfrm>
          <a:off x="126752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163847</xdr:rowOff>
    </xdr:from>
    <xdr:ext cx="405111" cy="259045"/>
    <xdr:sp macro="" textlink="">
      <xdr:nvSpPr>
        <xdr:cNvPr id="899" name="n_3mainValue【庁舎】&#10;有形固定資産減価償却率">
          <a:extLst>
            <a:ext uri="{FF2B5EF4-FFF2-40B4-BE49-F238E27FC236}">
              <a16:creationId xmlns:a16="http://schemas.microsoft.com/office/drawing/2014/main" id="{EC600E7F-3324-42D3-8BD2-0BAA147B052E}"/>
            </a:ext>
          </a:extLst>
        </xdr:cNvPr>
        <xdr:cNvSpPr txBox="1"/>
      </xdr:nvSpPr>
      <xdr:spPr>
        <a:xfrm>
          <a:off x="11900544" y="1826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157315</xdr:rowOff>
    </xdr:from>
    <xdr:ext cx="405111" cy="259045"/>
    <xdr:sp macro="" textlink="">
      <xdr:nvSpPr>
        <xdr:cNvPr id="900" name="n_4mainValue【庁舎】&#10;有形固定資産減価償却率">
          <a:extLst>
            <a:ext uri="{FF2B5EF4-FFF2-40B4-BE49-F238E27FC236}">
              <a16:creationId xmlns:a16="http://schemas.microsoft.com/office/drawing/2014/main" id="{36E99D63-1E82-466C-A835-0512F8EF81CD}"/>
            </a:ext>
          </a:extLst>
        </xdr:cNvPr>
        <xdr:cNvSpPr txBox="1"/>
      </xdr:nvSpPr>
      <xdr:spPr>
        <a:xfrm>
          <a:off x="11102984"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1" name="正方形/長方形 900">
          <a:extLst>
            <a:ext uri="{FF2B5EF4-FFF2-40B4-BE49-F238E27FC236}">
              <a16:creationId xmlns:a16="http://schemas.microsoft.com/office/drawing/2014/main" id="{32DAB23D-BDC9-43EE-BACA-A3FB090A9CF4}"/>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2" name="正方形/長方形 901">
          <a:extLst>
            <a:ext uri="{FF2B5EF4-FFF2-40B4-BE49-F238E27FC236}">
              <a16:creationId xmlns:a16="http://schemas.microsoft.com/office/drawing/2014/main" id="{32893086-9649-4753-889B-F9FF84EF355E}"/>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3" name="正方形/長方形 902">
          <a:extLst>
            <a:ext uri="{FF2B5EF4-FFF2-40B4-BE49-F238E27FC236}">
              <a16:creationId xmlns:a16="http://schemas.microsoft.com/office/drawing/2014/main" id="{46294D7B-C390-4745-A6FB-601BF588A7A6}"/>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4" name="正方形/長方形 903">
          <a:extLst>
            <a:ext uri="{FF2B5EF4-FFF2-40B4-BE49-F238E27FC236}">
              <a16:creationId xmlns:a16="http://schemas.microsoft.com/office/drawing/2014/main" id="{F86386A8-0E4F-42C0-8383-B57F021BB317}"/>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5" name="正方形/長方形 904">
          <a:extLst>
            <a:ext uri="{FF2B5EF4-FFF2-40B4-BE49-F238E27FC236}">
              <a16:creationId xmlns:a16="http://schemas.microsoft.com/office/drawing/2014/main" id="{66786222-33C2-40DD-BB5C-CF411AC71F3E}"/>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6" name="正方形/長方形 905">
          <a:extLst>
            <a:ext uri="{FF2B5EF4-FFF2-40B4-BE49-F238E27FC236}">
              <a16:creationId xmlns:a16="http://schemas.microsoft.com/office/drawing/2014/main" id="{9262CE4C-C1A4-4242-825F-3406D8A668C7}"/>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7" name="正方形/長方形 906">
          <a:extLst>
            <a:ext uri="{FF2B5EF4-FFF2-40B4-BE49-F238E27FC236}">
              <a16:creationId xmlns:a16="http://schemas.microsoft.com/office/drawing/2014/main" id="{6909526C-E531-458E-B685-ABAB94FBDB62}"/>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8" name="正方形/長方形 907">
          <a:extLst>
            <a:ext uri="{FF2B5EF4-FFF2-40B4-BE49-F238E27FC236}">
              <a16:creationId xmlns:a16="http://schemas.microsoft.com/office/drawing/2014/main" id="{352D4606-FBF2-43DF-B0D8-373841AD62E1}"/>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9" name="テキスト ボックス 908">
          <a:extLst>
            <a:ext uri="{FF2B5EF4-FFF2-40B4-BE49-F238E27FC236}">
              <a16:creationId xmlns:a16="http://schemas.microsoft.com/office/drawing/2014/main" id="{CD7C4ABB-0996-4895-A254-64A5A40ACDE8}"/>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0" name="直線コネクタ 909">
          <a:extLst>
            <a:ext uri="{FF2B5EF4-FFF2-40B4-BE49-F238E27FC236}">
              <a16:creationId xmlns:a16="http://schemas.microsoft.com/office/drawing/2014/main" id="{41A8E5AD-BE12-4294-AB38-D54A3E0BE9E4}"/>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11" name="直線コネクタ 910">
          <a:extLst>
            <a:ext uri="{FF2B5EF4-FFF2-40B4-BE49-F238E27FC236}">
              <a16:creationId xmlns:a16="http://schemas.microsoft.com/office/drawing/2014/main" id="{80F04774-7407-4249-9EBC-077E84118A0A}"/>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2" name="テキスト ボックス 911">
          <a:extLst>
            <a:ext uri="{FF2B5EF4-FFF2-40B4-BE49-F238E27FC236}">
              <a16:creationId xmlns:a16="http://schemas.microsoft.com/office/drawing/2014/main" id="{CC94E95A-96F2-4B0B-AA30-39FB0C50E288}"/>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3" name="直線コネクタ 912">
          <a:extLst>
            <a:ext uri="{FF2B5EF4-FFF2-40B4-BE49-F238E27FC236}">
              <a16:creationId xmlns:a16="http://schemas.microsoft.com/office/drawing/2014/main" id="{9CD542C5-B653-4C74-A613-E46D3BB4190D}"/>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4" name="テキスト ボックス 913">
          <a:extLst>
            <a:ext uri="{FF2B5EF4-FFF2-40B4-BE49-F238E27FC236}">
              <a16:creationId xmlns:a16="http://schemas.microsoft.com/office/drawing/2014/main" id="{DF634B3D-28BE-4EB7-91F9-0C0BCC6B584F}"/>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5" name="直線コネクタ 914">
          <a:extLst>
            <a:ext uri="{FF2B5EF4-FFF2-40B4-BE49-F238E27FC236}">
              <a16:creationId xmlns:a16="http://schemas.microsoft.com/office/drawing/2014/main" id="{6377884A-0A38-44A1-A0D8-5E4AACC672C2}"/>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6" name="テキスト ボックス 915">
          <a:extLst>
            <a:ext uri="{FF2B5EF4-FFF2-40B4-BE49-F238E27FC236}">
              <a16:creationId xmlns:a16="http://schemas.microsoft.com/office/drawing/2014/main" id="{16A1DCD7-EF8B-4CA8-A4ED-95DC724C56A8}"/>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7" name="直線コネクタ 916">
          <a:extLst>
            <a:ext uri="{FF2B5EF4-FFF2-40B4-BE49-F238E27FC236}">
              <a16:creationId xmlns:a16="http://schemas.microsoft.com/office/drawing/2014/main" id="{D9657F82-B27B-4948-92F6-1FD94446DC4C}"/>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8" name="テキスト ボックス 917">
          <a:extLst>
            <a:ext uri="{FF2B5EF4-FFF2-40B4-BE49-F238E27FC236}">
              <a16:creationId xmlns:a16="http://schemas.microsoft.com/office/drawing/2014/main" id="{7A57FDFA-9FCE-428E-A546-E7C12237A0ED}"/>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9" name="直線コネクタ 918">
          <a:extLst>
            <a:ext uri="{FF2B5EF4-FFF2-40B4-BE49-F238E27FC236}">
              <a16:creationId xmlns:a16="http://schemas.microsoft.com/office/drawing/2014/main" id="{0850CDEC-8D24-4E2B-AC4B-F75BB25EA4E5}"/>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20" name="テキスト ボックス 919">
          <a:extLst>
            <a:ext uri="{FF2B5EF4-FFF2-40B4-BE49-F238E27FC236}">
              <a16:creationId xmlns:a16="http://schemas.microsoft.com/office/drawing/2014/main" id="{476AC505-F8C1-4C36-B035-3435EA6A6D89}"/>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1" name="直線コネクタ 920">
          <a:extLst>
            <a:ext uri="{FF2B5EF4-FFF2-40B4-BE49-F238E27FC236}">
              <a16:creationId xmlns:a16="http://schemas.microsoft.com/office/drawing/2014/main" id="{2F84C33B-97D9-4CEF-9951-6BFC472FEB3E}"/>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2" name="テキスト ボックス 921">
          <a:extLst>
            <a:ext uri="{FF2B5EF4-FFF2-40B4-BE49-F238E27FC236}">
              <a16:creationId xmlns:a16="http://schemas.microsoft.com/office/drawing/2014/main" id="{3B88EC6C-7E32-4CE8-A647-87103D6F31CB}"/>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3" name="直線コネクタ 922">
          <a:extLst>
            <a:ext uri="{FF2B5EF4-FFF2-40B4-BE49-F238E27FC236}">
              <a16:creationId xmlns:a16="http://schemas.microsoft.com/office/drawing/2014/main" id="{AE38D6F3-3AD1-44CF-8811-B9DC8EA4F725}"/>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4" name="テキスト ボックス 923">
          <a:extLst>
            <a:ext uri="{FF2B5EF4-FFF2-40B4-BE49-F238E27FC236}">
              <a16:creationId xmlns:a16="http://schemas.microsoft.com/office/drawing/2014/main" id="{AC0EDFF4-1104-45BB-8F74-735BC8C2B538}"/>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5" name="【庁舎】&#10;一人当たり面積グラフ枠">
          <a:extLst>
            <a:ext uri="{FF2B5EF4-FFF2-40B4-BE49-F238E27FC236}">
              <a16:creationId xmlns:a16="http://schemas.microsoft.com/office/drawing/2014/main" id="{6784EB61-3B04-48F7-98C7-ABB26138654F}"/>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46808</xdr:rowOff>
    </xdr:from>
    <xdr:to>
      <xdr:col>116</xdr:col>
      <xdr:colOff>62864</xdr:colOff>
      <xdr:row>107</xdr:row>
      <xdr:rowOff>120287</xdr:rowOff>
    </xdr:to>
    <xdr:cxnSp macro="">
      <xdr:nvCxnSpPr>
        <xdr:cNvPr id="926" name="直線コネクタ 925">
          <a:extLst>
            <a:ext uri="{FF2B5EF4-FFF2-40B4-BE49-F238E27FC236}">
              <a16:creationId xmlns:a16="http://schemas.microsoft.com/office/drawing/2014/main" id="{CE8449B6-25BC-477B-8ED0-959A4A722294}"/>
            </a:ext>
          </a:extLst>
        </xdr:cNvPr>
        <xdr:cNvCxnSpPr/>
      </xdr:nvCxnSpPr>
      <xdr:spPr>
        <a:xfrm flipV="1">
          <a:off x="19509104" y="16810808"/>
          <a:ext cx="0" cy="1246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124114</xdr:rowOff>
    </xdr:from>
    <xdr:ext cx="469744" cy="259045"/>
    <xdr:sp macro="" textlink="">
      <xdr:nvSpPr>
        <xdr:cNvPr id="927" name="【庁舎】&#10;一人当たり面積最小値テキスト">
          <a:extLst>
            <a:ext uri="{FF2B5EF4-FFF2-40B4-BE49-F238E27FC236}">
              <a16:creationId xmlns:a16="http://schemas.microsoft.com/office/drawing/2014/main" id="{CED76358-D567-4CB7-B400-436AD36CCB7A}"/>
            </a:ext>
          </a:extLst>
        </xdr:cNvPr>
        <xdr:cNvSpPr txBox="1"/>
      </xdr:nvSpPr>
      <xdr:spPr>
        <a:xfrm>
          <a:off x="19547840" y="1806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120287</xdr:rowOff>
    </xdr:from>
    <xdr:to>
      <xdr:col>116</xdr:col>
      <xdr:colOff>152400</xdr:colOff>
      <xdr:row>107</xdr:row>
      <xdr:rowOff>120287</xdr:rowOff>
    </xdr:to>
    <xdr:cxnSp macro="">
      <xdr:nvCxnSpPr>
        <xdr:cNvPr id="928" name="直線コネクタ 927">
          <a:extLst>
            <a:ext uri="{FF2B5EF4-FFF2-40B4-BE49-F238E27FC236}">
              <a16:creationId xmlns:a16="http://schemas.microsoft.com/office/drawing/2014/main" id="{ED95D12A-8ACA-48A8-AEA8-390F955DF996}"/>
            </a:ext>
          </a:extLst>
        </xdr:cNvPr>
        <xdr:cNvCxnSpPr/>
      </xdr:nvCxnSpPr>
      <xdr:spPr>
        <a:xfrm>
          <a:off x="19443700" y="180577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164935</xdr:rowOff>
    </xdr:from>
    <xdr:ext cx="469744" cy="259045"/>
    <xdr:sp macro="" textlink="">
      <xdr:nvSpPr>
        <xdr:cNvPr id="929" name="【庁舎】&#10;一人当たり面積最大値テキスト">
          <a:extLst>
            <a:ext uri="{FF2B5EF4-FFF2-40B4-BE49-F238E27FC236}">
              <a16:creationId xmlns:a16="http://schemas.microsoft.com/office/drawing/2014/main" id="{6105D17F-CE2C-490F-9279-7FF041DB1415}"/>
            </a:ext>
          </a:extLst>
        </xdr:cNvPr>
        <xdr:cNvSpPr txBox="1"/>
      </xdr:nvSpPr>
      <xdr:spPr>
        <a:xfrm>
          <a:off x="19547840" y="1659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46808</xdr:rowOff>
    </xdr:from>
    <xdr:to>
      <xdr:col>116</xdr:col>
      <xdr:colOff>152400</xdr:colOff>
      <xdr:row>100</xdr:row>
      <xdr:rowOff>46808</xdr:rowOff>
    </xdr:to>
    <xdr:cxnSp macro="">
      <xdr:nvCxnSpPr>
        <xdr:cNvPr id="930" name="直線コネクタ 929">
          <a:extLst>
            <a:ext uri="{FF2B5EF4-FFF2-40B4-BE49-F238E27FC236}">
              <a16:creationId xmlns:a16="http://schemas.microsoft.com/office/drawing/2014/main" id="{3E460624-D7AF-475E-91FC-E181ADC0F4A7}"/>
            </a:ext>
          </a:extLst>
        </xdr:cNvPr>
        <xdr:cNvCxnSpPr/>
      </xdr:nvCxnSpPr>
      <xdr:spPr>
        <a:xfrm>
          <a:off x="19443700" y="168108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51543</xdr:rowOff>
    </xdr:from>
    <xdr:ext cx="469744" cy="259045"/>
    <xdr:sp macro="" textlink="">
      <xdr:nvSpPr>
        <xdr:cNvPr id="931" name="【庁舎】&#10;一人当たり面積平均値テキスト">
          <a:extLst>
            <a:ext uri="{FF2B5EF4-FFF2-40B4-BE49-F238E27FC236}">
              <a16:creationId xmlns:a16="http://schemas.microsoft.com/office/drawing/2014/main" id="{CBA2AA95-3A46-4F6C-9F29-F3F3790EE677}"/>
            </a:ext>
          </a:extLst>
        </xdr:cNvPr>
        <xdr:cNvSpPr txBox="1"/>
      </xdr:nvSpPr>
      <xdr:spPr>
        <a:xfrm>
          <a:off x="19547840" y="17486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28666</xdr:rowOff>
    </xdr:from>
    <xdr:to>
      <xdr:col>116</xdr:col>
      <xdr:colOff>114300</xdr:colOff>
      <xdr:row>105</xdr:row>
      <xdr:rowOff>130266</xdr:rowOff>
    </xdr:to>
    <xdr:sp macro="" textlink="">
      <xdr:nvSpPr>
        <xdr:cNvPr id="932" name="フローチャート: 判断 931">
          <a:extLst>
            <a:ext uri="{FF2B5EF4-FFF2-40B4-BE49-F238E27FC236}">
              <a16:creationId xmlns:a16="http://schemas.microsoft.com/office/drawing/2014/main" id="{C884CAF8-7A5B-4E1E-AEE9-BA53A6F89FC9}"/>
            </a:ext>
          </a:extLst>
        </xdr:cNvPr>
        <xdr:cNvSpPr/>
      </xdr:nvSpPr>
      <xdr:spPr>
        <a:xfrm>
          <a:off x="1945894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72752</xdr:rowOff>
    </xdr:from>
    <xdr:to>
      <xdr:col>112</xdr:col>
      <xdr:colOff>38100</xdr:colOff>
      <xdr:row>106</xdr:row>
      <xdr:rowOff>2902</xdr:rowOff>
    </xdr:to>
    <xdr:sp macro="" textlink="">
      <xdr:nvSpPr>
        <xdr:cNvPr id="933" name="フローチャート: 判断 932">
          <a:extLst>
            <a:ext uri="{FF2B5EF4-FFF2-40B4-BE49-F238E27FC236}">
              <a16:creationId xmlns:a16="http://schemas.microsoft.com/office/drawing/2014/main" id="{BBFD34C1-5CB0-491D-975F-D6545306315E}"/>
            </a:ext>
          </a:extLst>
        </xdr:cNvPr>
        <xdr:cNvSpPr/>
      </xdr:nvSpPr>
      <xdr:spPr>
        <a:xfrm>
          <a:off x="18735040" y="176749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126637</xdr:rowOff>
    </xdr:from>
    <xdr:to>
      <xdr:col>107</xdr:col>
      <xdr:colOff>101600</xdr:colOff>
      <xdr:row>106</xdr:row>
      <xdr:rowOff>56787</xdr:rowOff>
    </xdr:to>
    <xdr:sp macro="" textlink="">
      <xdr:nvSpPr>
        <xdr:cNvPr id="934" name="フローチャート: 判断 933">
          <a:extLst>
            <a:ext uri="{FF2B5EF4-FFF2-40B4-BE49-F238E27FC236}">
              <a16:creationId xmlns:a16="http://schemas.microsoft.com/office/drawing/2014/main" id="{8BCCE3E9-497F-4A56-8AD4-D096320BD7A4}"/>
            </a:ext>
          </a:extLst>
        </xdr:cNvPr>
        <xdr:cNvSpPr/>
      </xdr:nvSpPr>
      <xdr:spPr>
        <a:xfrm>
          <a:off x="17937480" y="177288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131536</xdr:rowOff>
    </xdr:from>
    <xdr:to>
      <xdr:col>102</xdr:col>
      <xdr:colOff>165100</xdr:colOff>
      <xdr:row>106</xdr:row>
      <xdr:rowOff>61686</xdr:rowOff>
    </xdr:to>
    <xdr:sp macro="" textlink="">
      <xdr:nvSpPr>
        <xdr:cNvPr id="935" name="フローチャート: 判断 934">
          <a:extLst>
            <a:ext uri="{FF2B5EF4-FFF2-40B4-BE49-F238E27FC236}">
              <a16:creationId xmlns:a16="http://schemas.microsoft.com/office/drawing/2014/main" id="{98A58F77-610C-4288-AC14-B6A72C1C6610}"/>
            </a:ext>
          </a:extLst>
        </xdr:cNvPr>
        <xdr:cNvSpPr/>
      </xdr:nvSpPr>
      <xdr:spPr>
        <a:xfrm>
          <a:off x="17162780" y="177337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110308</xdr:rowOff>
    </xdr:from>
    <xdr:to>
      <xdr:col>98</xdr:col>
      <xdr:colOff>38100</xdr:colOff>
      <xdr:row>106</xdr:row>
      <xdr:rowOff>40458</xdr:rowOff>
    </xdr:to>
    <xdr:sp macro="" textlink="">
      <xdr:nvSpPr>
        <xdr:cNvPr id="936" name="フローチャート: 判断 935">
          <a:extLst>
            <a:ext uri="{FF2B5EF4-FFF2-40B4-BE49-F238E27FC236}">
              <a16:creationId xmlns:a16="http://schemas.microsoft.com/office/drawing/2014/main" id="{4EF08D22-E5A2-4BF2-B460-4CE84A54DCFB}"/>
            </a:ext>
          </a:extLst>
        </xdr:cNvPr>
        <xdr:cNvSpPr/>
      </xdr:nvSpPr>
      <xdr:spPr>
        <a:xfrm>
          <a:off x="16388080" y="177125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B87C66C5-4A1A-4F2A-8989-893B88911C68}"/>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BED2ABA4-5D17-4333-8DAF-E926FBC3ED1F}"/>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11991C0E-5A5D-45AF-B281-28B34C202AF8}"/>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A095F08E-0030-42EE-962D-0F40C0D7615D}"/>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6DCF058E-8862-4753-ADB9-BEB10618BE55}"/>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69487</xdr:rowOff>
    </xdr:from>
    <xdr:to>
      <xdr:col>116</xdr:col>
      <xdr:colOff>114300</xdr:colOff>
      <xdr:row>107</xdr:row>
      <xdr:rowOff>171087</xdr:rowOff>
    </xdr:to>
    <xdr:sp macro="" textlink="">
      <xdr:nvSpPr>
        <xdr:cNvPr id="942" name="楕円 941">
          <a:extLst>
            <a:ext uri="{FF2B5EF4-FFF2-40B4-BE49-F238E27FC236}">
              <a16:creationId xmlns:a16="http://schemas.microsoft.com/office/drawing/2014/main" id="{47D698E3-90F6-44F5-ADB2-CD6D1C94BE36}"/>
            </a:ext>
          </a:extLst>
        </xdr:cNvPr>
        <xdr:cNvSpPr/>
      </xdr:nvSpPr>
      <xdr:spPr>
        <a:xfrm>
          <a:off x="19458940" y="1800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155864</xdr:rowOff>
    </xdr:from>
    <xdr:ext cx="469744" cy="259045"/>
    <xdr:sp macro="" textlink="">
      <xdr:nvSpPr>
        <xdr:cNvPr id="943" name="【庁舎】&#10;一人当たり面積該当値テキスト">
          <a:extLst>
            <a:ext uri="{FF2B5EF4-FFF2-40B4-BE49-F238E27FC236}">
              <a16:creationId xmlns:a16="http://schemas.microsoft.com/office/drawing/2014/main" id="{63A34870-B9B3-4428-B210-11205B846E1D}"/>
            </a:ext>
          </a:extLst>
        </xdr:cNvPr>
        <xdr:cNvSpPr txBox="1"/>
      </xdr:nvSpPr>
      <xdr:spPr>
        <a:xfrm>
          <a:off x="19547840" y="17925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74386</xdr:rowOff>
    </xdr:from>
    <xdr:to>
      <xdr:col>112</xdr:col>
      <xdr:colOff>38100</xdr:colOff>
      <xdr:row>108</xdr:row>
      <xdr:rowOff>4536</xdr:rowOff>
    </xdr:to>
    <xdr:sp macro="" textlink="">
      <xdr:nvSpPr>
        <xdr:cNvPr id="944" name="楕円 943">
          <a:extLst>
            <a:ext uri="{FF2B5EF4-FFF2-40B4-BE49-F238E27FC236}">
              <a16:creationId xmlns:a16="http://schemas.microsoft.com/office/drawing/2014/main" id="{9A11F10C-9AC1-49C3-96C4-9E1FB400A2F8}"/>
            </a:ext>
          </a:extLst>
        </xdr:cNvPr>
        <xdr:cNvSpPr/>
      </xdr:nvSpPr>
      <xdr:spPr>
        <a:xfrm>
          <a:off x="18735040" y="180118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120287</xdr:rowOff>
    </xdr:from>
    <xdr:to>
      <xdr:col>116</xdr:col>
      <xdr:colOff>63500</xdr:colOff>
      <xdr:row>107</xdr:row>
      <xdr:rowOff>125186</xdr:rowOff>
    </xdr:to>
    <xdr:cxnSp macro="">
      <xdr:nvCxnSpPr>
        <xdr:cNvPr id="945" name="直線コネクタ 944">
          <a:extLst>
            <a:ext uri="{FF2B5EF4-FFF2-40B4-BE49-F238E27FC236}">
              <a16:creationId xmlns:a16="http://schemas.microsoft.com/office/drawing/2014/main" id="{A4B356FD-12A9-4E98-ADE7-B9CDB252A332}"/>
            </a:ext>
          </a:extLst>
        </xdr:cNvPr>
        <xdr:cNvCxnSpPr/>
      </xdr:nvCxnSpPr>
      <xdr:spPr>
        <a:xfrm flipV="1">
          <a:off x="18778220" y="18057767"/>
          <a:ext cx="73152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77651</xdr:rowOff>
    </xdr:from>
    <xdr:to>
      <xdr:col>107</xdr:col>
      <xdr:colOff>101600</xdr:colOff>
      <xdr:row>108</xdr:row>
      <xdr:rowOff>7801</xdr:rowOff>
    </xdr:to>
    <xdr:sp macro="" textlink="">
      <xdr:nvSpPr>
        <xdr:cNvPr id="946" name="楕円 945">
          <a:extLst>
            <a:ext uri="{FF2B5EF4-FFF2-40B4-BE49-F238E27FC236}">
              <a16:creationId xmlns:a16="http://schemas.microsoft.com/office/drawing/2014/main" id="{E74FB875-37CC-4D6C-9361-01415123EA64}"/>
            </a:ext>
          </a:extLst>
        </xdr:cNvPr>
        <xdr:cNvSpPr/>
      </xdr:nvSpPr>
      <xdr:spPr>
        <a:xfrm>
          <a:off x="17937480" y="180151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125186</xdr:rowOff>
    </xdr:from>
    <xdr:to>
      <xdr:col>111</xdr:col>
      <xdr:colOff>177800</xdr:colOff>
      <xdr:row>107</xdr:row>
      <xdr:rowOff>128451</xdr:rowOff>
    </xdr:to>
    <xdr:cxnSp macro="">
      <xdr:nvCxnSpPr>
        <xdr:cNvPr id="947" name="直線コネクタ 946">
          <a:extLst>
            <a:ext uri="{FF2B5EF4-FFF2-40B4-BE49-F238E27FC236}">
              <a16:creationId xmlns:a16="http://schemas.microsoft.com/office/drawing/2014/main" id="{826F8DF8-52DB-44A3-8B09-EE32270EA672}"/>
            </a:ext>
          </a:extLst>
        </xdr:cNvPr>
        <xdr:cNvCxnSpPr/>
      </xdr:nvCxnSpPr>
      <xdr:spPr>
        <a:xfrm flipV="1">
          <a:off x="17988280" y="18062666"/>
          <a:ext cx="78994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80918</xdr:rowOff>
    </xdr:from>
    <xdr:to>
      <xdr:col>102</xdr:col>
      <xdr:colOff>165100</xdr:colOff>
      <xdr:row>108</xdr:row>
      <xdr:rowOff>11068</xdr:rowOff>
    </xdr:to>
    <xdr:sp macro="" textlink="">
      <xdr:nvSpPr>
        <xdr:cNvPr id="948" name="楕円 947">
          <a:extLst>
            <a:ext uri="{FF2B5EF4-FFF2-40B4-BE49-F238E27FC236}">
              <a16:creationId xmlns:a16="http://schemas.microsoft.com/office/drawing/2014/main" id="{F4893919-FCB7-4F82-BD8E-F34B4240503A}"/>
            </a:ext>
          </a:extLst>
        </xdr:cNvPr>
        <xdr:cNvSpPr/>
      </xdr:nvSpPr>
      <xdr:spPr>
        <a:xfrm>
          <a:off x="17162780" y="180183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128451</xdr:rowOff>
    </xdr:from>
    <xdr:to>
      <xdr:col>107</xdr:col>
      <xdr:colOff>50800</xdr:colOff>
      <xdr:row>107</xdr:row>
      <xdr:rowOff>131718</xdr:rowOff>
    </xdr:to>
    <xdr:cxnSp macro="">
      <xdr:nvCxnSpPr>
        <xdr:cNvPr id="949" name="直線コネクタ 948">
          <a:extLst>
            <a:ext uri="{FF2B5EF4-FFF2-40B4-BE49-F238E27FC236}">
              <a16:creationId xmlns:a16="http://schemas.microsoft.com/office/drawing/2014/main" id="{458F5236-61C3-4569-8170-E3578337F8DD}"/>
            </a:ext>
          </a:extLst>
        </xdr:cNvPr>
        <xdr:cNvCxnSpPr/>
      </xdr:nvCxnSpPr>
      <xdr:spPr>
        <a:xfrm flipV="1">
          <a:off x="17213580" y="18065931"/>
          <a:ext cx="7747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82550</xdr:rowOff>
    </xdr:from>
    <xdr:to>
      <xdr:col>98</xdr:col>
      <xdr:colOff>38100</xdr:colOff>
      <xdr:row>108</xdr:row>
      <xdr:rowOff>12700</xdr:rowOff>
    </xdr:to>
    <xdr:sp macro="" textlink="">
      <xdr:nvSpPr>
        <xdr:cNvPr id="950" name="楕円 949">
          <a:extLst>
            <a:ext uri="{FF2B5EF4-FFF2-40B4-BE49-F238E27FC236}">
              <a16:creationId xmlns:a16="http://schemas.microsoft.com/office/drawing/2014/main" id="{B9AB6672-2155-4649-8E94-F6929440443F}"/>
            </a:ext>
          </a:extLst>
        </xdr:cNvPr>
        <xdr:cNvSpPr/>
      </xdr:nvSpPr>
      <xdr:spPr>
        <a:xfrm>
          <a:off x="16388080" y="180200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131718</xdr:rowOff>
    </xdr:from>
    <xdr:to>
      <xdr:col>102</xdr:col>
      <xdr:colOff>114300</xdr:colOff>
      <xdr:row>107</xdr:row>
      <xdr:rowOff>133350</xdr:rowOff>
    </xdr:to>
    <xdr:cxnSp macro="">
      <xdr:nvCxnSpPr>
        <xdr:cNvPr id="951" name="直線コネクタ 950">
          <a:extLst>
            <a:ext uri="{FF2B5EF4-FFF2-40B4-BE49-F238E27FC236}">
              <a16:creationId xmlns:a16="http://schemas.microsoft.com/office/drawing/2014/main" id="{0FF678C5-986A-487E-9837-E0A0ACD22BED}"/>
            </a:ext>
          </a:extLst>
        </xdr:cNvPr>
        <xdr:cNvCxnSpPr/>
      </xdr:nvCxnSpPr>
      <xdr:spPr>
        <a:xfrm flipV="1">
          <a:off x="16431260" y="18069198"/>
          <a:ext cx="78232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19429</xdr:rowOff>
    </xdr:from>
    <xdr:ext cx="469744" cy="259045"/>
    <xdr:sp macro="" textlink="">
      <xdr:nvSpPr>
        <xdr:cNvPr id="952" name="n_1aveValue【庁舎】&#10;一人当たり面積">
          <a:extLst>
            <a:ext uri="{FF2B5EF4-FFF2-40B4-BE49-F238E27FC236}">
              <a16:creationId xmlns:a16="http://schemas.microsoft.com/office/drawing/2014/main" id="{347CBCA5-407F-4D0C-B39B-AE4EDCF9A661}"/>
            </a:ext>
          </a:extLst>
        </xdr:cNvPr>
        <xdr:cNvSpPr txBox="1"/>
      </xdr:nvSpPr>
      <xdr:spPr>
        <a:xfrm>
          <a:off x="18561127" y="17453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73314</xdr:rowOff>
    </xdr:from>
    <xdr:ext cx="469744" cy="259045"/>
    <xdr:sp macro="" textlink="">
      <xdr:nvSpPr>
        <xdr:cNvPr id="953" name="n_2aveValue【庁舎】&#10;一人当たり面積">
          <a:extLst>
            <a:ext uri="{FF2B5EF4-FFF2-40B4-BE49-F238E27FC236}">
              <a16:creationId xmlns:a16="http://schemas.microsoft.com/office/drawing/2014/main" id="{ECDF48DA-9000-48A5-B13E-5FCE90A7BB5C}"/>
            </a:ext>
          </a:extLst>
        </xdr:cNvPr>
        <xdr:cNvSpPr txBox="1"/>
      </xdr:nvSpPr>
      <xdr:spPr>
        <a:xfrm>
          <a:off x="17776267" y="1750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78213</xdr:rowOff>
    </xdr:from>
    <xdr:ext cx="469744" cy="259045"/>
    <xdr:sp macro="" textlink="">
      <xdr:nvSpPr>
        <xdr:cNvPr id="954" name="n_3aveValue【庁舎】&#10;一人当たり面積">
          <a:extLst>
            <a:ext uri="{FF2B5EF4-FFF2-40B4-BE49-F238E27FC236}">
              <a16:creationId xmlns:a16="http://schemas.microsoft.com/office/drawing/2014/main" id="{001BC842-C304-468F-B78A-1B84494E8A1D}"/>
            </a:ext>
          </a:extLst>
        </xdr:cNvPr>
        <xdr:cNvSpPr txBox="1"/>
      </xdr:nvSpPr>
      <xdr:spPr>
        <a:xfrm>
          <a:off x="17001567" y="1751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56985</xdr:rowOff>
    </xdr:from>
    <xdr:ext cx="469744" cy="259045"/>
    <xdr:sp macro="" textlink="">
      <xdr:nvSpPr>
        <xdr:cNvPr id="955" name="n_4aveValue【庁舎】&#10;一人当たり面積">
          <a:extLst>
            <a:ext uri="{FF2B5EF4-FFF2-40B4-BE49-F238E27FC236}">
              <a16:creationId xmlns:a16="http://schemas.microsoft.com/office/drawing/2014/main" id="{C91B148F-546E-4E6A-A104-3CA94A413F60}"/>
            </a:ext>
          </a:extLst>
        </xdr:cNvPr>
        <xdr:cNvSpPr txBox="1"/>
      </xdr:nvSpPr>
      <xdr:spPr>
        <a:xfrm>
          <a:off x="16226867" y="1749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167113</xdr:rowOff>
    </xdr:from>
    <xdr:ext cx="469744" cy="259045"/>
    <xdr:sp macro="" textlink="">
      <xdr:nvSpPr>
        <xdr:cNvPr id="956" name="n_1mainValue【庁舎】&#10;一人当たり面積">
          <a:extLst>
            <a:ext uri="{FF2B5EF4-FFF2-40B4-BE49-F238E27FC236}">
              <a16:creationId xmlns:a16="http://schemas.microsoft.com/office/drawing/2014/main" id="{5665C368-2462-43BB-AC20-1363D3A49B88}"/>
            </a:ext>
          </a:extLst>
        </xdr:cNvPr>
        <xdr:cNvSpPr txBox="1"/>
      </xdr:nvSpPr>
      <xdr:spPr>
        <a:xfrm>
          <a:off x="18561127" y="1810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170378</xdr:rowOff>
    </xdr:from>
    <xdr:ext cx="469744" cy="259045"/>
    <xdr:sp macro="" textlink="">
      <xdr:nvSpPr>
        <xdr:cNvPr id="957" name="n_2mainValue【庁舎】&#10;一人当たり面積">
          <a:extLst>
            <a:ext uri="{FF2B5EF4-FFF2-40B4-BE49-F238E27FC236}">
              <a16:creationId xmlns:a16="http://schemas.microsoft.com/office/drawing/2014/main" id="{C5173640-2C38-4FFB-9716-E52B9D1FF157}"/>
            </a:ext>
          </a:extLst>
        </xdr:cNvPr>
        <xdr:cNvSpPr txBox="1"/>
      </xdr:nvSpPr>
      <xdr:spPr>
        <a:xfrm>
          <a:off x="17776267" y="18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2195</xdr:rowOff>
    </xdr:from>
    <xdr:ext cx="469744" cy="259045"/>
    <xdr:sp macro="" textlink="">
      <xdr:nvSpPr>
        <xdr:cNvPr id="958" name="n_3mainValue【庁舎】&#10;一人当たり面積">
          <a:extLst>
            <a:ext uri="{FF2B5EF4-FFF2-40B4-BE49-F238E27FC236}">
              <a16:creationId xmlns:a16="http://schemas.microsoft.com/office/drawing/2014/main" id="{BB91E9AD-C4AA-4B38-87E3-6441F14E3C54}"/>
            </a:ext>
          </a:extLst>
        </xdr:cNvPr>
        <xdr:cNvSpPr txBox="1"/>
      </xdr:nvSpPr>
      <xdr:spPr>
        <a:xfrm>
          <a:off x="17001567" y="1810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3827</xdr:rowOff>
    </xdr:from>
    <xdr:ext cx="469744" cy="259045"/>
    <xdr:sp macro="" textlink="">
      <xdr:nvSpPr>
        <xdr:cNvPr id="959" name="n_4mainValue【庁舎】&#10;一人当たり面積">
          <a:extLst>
            <a:ext uri="{FF2B5EF4-FFF2-40B4-BE49-F238E27FC236}">
              <a16:creationId xmlns:a16="http://schemas.microsoft.com/office/drawing/2014/main" id="{E0518CBB-FDBF-4A6A-98B4-33A22B9A6D63}"/>
            </a:ext>
          </a:extLst>
        </xdr:cNvPr>
        <xdr:cNvSpPr txBox="1"/>
      </xdr:nvSpPr>
      <xdr:spPr>
        <a:xfrm>
          <a:off x="1622686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0" name="正方形/長方形 959">
          <a:extLst>
            <a:ext uri="{FF2B5EF4-FFF2-40B4-BE49-F238E27FC236}">
              <a16:creationId xmlns:a16="http://schemas.microsoft.com/office/drawing/2014/main" id="{1F4C70D6-12DD-468A-8370-8BB10E777E22}"/>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1" name="正方形/長方形 960">
          <a:extLst>
            <a:ext uri="{FF2B5EF4-FFF2-40B4-BE49-F238E27FC236}">
              <a16:creationId xmlns:a16="http://schemas.microsoft.com/office/drawing/2014/main" id="{59726E7D-E371-4ECF-956D-07C5DB2A5F07}"/>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2" name="テキスト ボックス 961">
          <a:extLst>
            <a:ext uri="{FF2B5EF4-FFF2-40B4-BE49-F238E27FC236}">
              <a16:creationId xmlns:a16="http://schemas.microsoft.com/office/drawing/2014/main" id="{05604DBE-638F-4346-A863-A62390001C53}"/>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の有形固定資産減価償却率が類似団体内平均値より低いのは、総合体育館の整備が近年行われたことによる。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の有形固定資産減価償却率が類似団体内平均値より高く、施設の老朽化が進んでいる。また、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の一人当たりの面積が、類似団体内平均値より高い。</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年度と令和元年度の有形固定資産減価償却率が低下したのは、一つの施設を解体及び改修したことによる。</a:t>
          </a:r>
        </a:p>
        <a:p>
          <a:r>
            <a:rPr kumimoji="1" lang="ja-JP" altLang="en-US" sz="1300">
              <a:latin typeface="ＭＳ Ｐゴシック" panose="020B0600070205080204" pitchFamily="50" charset="-128"/>
              <a:ea typeface="ＭＳ Ｐゴシック" panose="020B0600070205080204" pitchFamily="50" charset="-128"/>
            </a:rPr>
            <a:t>　いずれの施設についても公共施設個別施設計画等に基づいて、適正な管理を実施していく。</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について、有形固定資産減価償却率が平成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年度及び令和元年度の数値と乖離があるのは、固定資産台帳の内容修正によるものである。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17,684
17,314
133.91
10,835,515
9,634,998
1,183,243
5,642,116
8,801,105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201150" cy="45720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434840"/>
          <a:ext cx="9201150" cy="457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近年は、横ばい傾向で令和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年度は、前年度より微減の</a:t>
          </a:r>
          <a:r>
            <a:rPr kumimoji="1" lang="en-US" altLang="ja-JP" sz="1300">
              <a:latin typeface="ＭＳ Ｐゴシック" panose="020B0600070205080204" pitchFamily="50" charset="-128"/>
              <a:ea typeface="ＭＳ Ｐゴシック" panose="020B0600070205080204" pitchFamily="50" charset="-128"/>
            </a:rPr>
            <a:t>0.58</a:t>
          </a:r>
          <a:r>
            <a:rPr kumimoji="1" lang="ja-JP" altLang="en-US" sz="1300">
              <a:latin typeface="ＭＳ Ｐゴシック" panose="020B0600070205080204" pitchFamily="50" charset="-128"/>
              <a:ea typeface="ＭＳ Ｐゴシック" panose="020B0600070205080204" pitchFamily="50" charset="-128"/>
            </a:rPr>
            <a:t>となり、類似団体を</a:t>
          </a:r>
          <a:r>
            <a:rPr kumimoji="1" lang="en-US" altLang="ja-JP" sz="1300">
              <a:latin typeface="ＭＳ Ｐゴシック" panose="020B0600070205080204" pitchFamily="50" charset="-128"/>
              <a:ea typeface="ＭＳ Ｐゴシック" panose="020B0600070205080204" pitchFamily="50" charset="-128"/>
            </a:rPr>
            <a:t>0.08</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今後、更に人口減少が進む中、楽観視は出来ない状況であることから、移住定住、企業誘致の推進により、町税収の向上などを中心に財政基盤の強化に努める。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131657</xdr:rowOff>
    </xdr:from>
    <xdr:to>
      <xdr:col>23</xdr:col>
      <xdr:colOff>133350</xdr:colOff>
      <xdr:row>45</xdr:row>
      <xdr:rowOff>106256</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32407"/>
          <a:ext cx="0" cy="16890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78333</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106256</xdr:rowOff>
    </xdr:from>
    <xdr:to>
      <xdr:col>24</xdr:col>
      <xdr:colOff>12700</xdr:colOff>
      <xdr:row>45</xdr:row>
      <xdr:rowOff>106256</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46584</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87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131657</xdr:rowOff>
    </xdr:from>
    <xdr:to>
      <xdr:col>24</xdr:col>
      <xdr:colOff>12700</xdr:colOff>
      <xdr:row>35</xdr:row>
      <xdr:rowOff>131657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3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57573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22630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25400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41487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2263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82567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41487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2263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12277</xdr:rowOff>
    </xdr:from>
    <xdr:to>
      <xdr:col>11</xdr:col>
      <xdr:colOff>82550</xdr:colOff>
      <xdr:row>43</xdr:row>
      <xdr:rowOff>113877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3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98654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12277</xdr:rowOff>
    </xdr:from>
    <xdr:to>
      <xdr:col>7</xdr:col>
      <xdr:colOff>31750</xdr:colOff>
      <xdr:row>43</xdr:row>
      <xdr:rowOff>113877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3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98654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6773</xdr:rowOff>
    </xdr:from>
    <xdr:to>
      <xdr:col>23</xdr:col>
      <xdr:colOff>184150</xdr:colOff>
      <xdr:row>42</xdr:row>
      <xdr:rowOff>108373</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23300</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05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162137</xdr:rowOff>
    </xdr:from>
    <xdr:to>
      <xdr:col>11</xdr:col>
      <xdr:colOff>82550</xdr:colOff>
      <xdr:row>42</xdr:row>
      <xdr:rowOff>92287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102464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年度は、法人町民税の臨時的な税収増により、経常収支比率が低下したが、令和元年度は、平成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年度の法人町民税の臨時的増の影響により、普通交付税及び臨時財政対策債が減少し、経常収支比率が上昇した。令和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年度の法人町民税の臨時的増の影響が無くなったことで普通交付税及び臨時財政対策債が増加し、経常収支比率は低下した。令和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年度は、普通交付税が再算定により増加したことで経常収支比率は、</a:t>
          </a:r>
          <a:r>
            <a:rPr kumimoji="1" lang="en-US" altLang="ja-JP" sz="1200">
              <a:latin typeface="ＭＳ Ｐゴシック" panose="020B0600070205080204" pitchFamily="50" charset="-128"/>
              <a:ea typeface="ＭＳ Ｐゴシック" panose="020B0600070205080204" pitchFamily="50" charset="-128"/>
            </a:rPr>
            <a:t>83.1</a:t>
          </a:r>
          <a:r>
            <a:rPr kumimoji="1" lang="ja-JP" altLang="en-US" sz="1200">
              <a:latin typeface="ＭＳ Ｐゴシック" panose="020B0600070205080204" pitchFamily="50" charset="-128"/>
              <a:ea typeface="ＭＳ Ｐゴシック" panose="020B0600070205080204" pitchFamily="50" charset="-128"/>
            </a:rPr>
            <a:t>％へ低下した。</a:t>
          </a:r>
        </a:p>
        <a:p>
          <a:r>
            <a:rPr kumimoji="1" lang="ja-JP" altLang="en-US" sz="1200">
              <a:latin typeface="ＭＳ Ｐゴシック" panose="020B0600070205080204" pitchFamily="50" charset="-128"/>
              <a:ea typeface="ＭＳ Ｐゴシック" panose="020B0600070205080204" pitchFamily="50" charset="-128"/>
            </a:rPr>
            <a:t>　今後、「第３次森町行財政改革プラン」に掲げた行財政改革への取り組みを通して、経常経費の削減に努めるとともに、一般財源確保のため、町税の徴収強化、移住定住、企業誘致の推進などを図る。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15748</xdr:rowOff>
    </xdr:from>
    <xdr:to>
      <xdr:col>23</xdr:col>
      <xdr:colOff>133350</xdr:colOff>
      <xdr:row>67</xdr:row>
      <xdr:rowOff>75184</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302748"/>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47261</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5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75184</xdr:rowOff>
    </xdr:from>
    <xdr:to>
      <xdr:col>24</xdr:col>
      <xdr:colOff>12700</xdr:colOff>
      <xdr:row>67</xdr:row>
      <xdr:rowOff>75184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62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102125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15748</xdr:rowOff>
    </xdr:from>
    <xdr:to>
      <xdr:col>24</xdr:col>
      <xdr:colOff>12700</xdr:colOff>
      <xdr:row>60</xdr:row>
      <xdr:rowOff>15748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41656</xdr:rowOff>
    </xdr:from>
    <xdr:to>
      <xdr:col>23</xdr:col>
      <xdr:colOff>133350</xdr:colOff>
      <xdr:row>67</xdr:row>
      <xdr:rowOff>22098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1185906"/>
          <a:ext cx="8382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153687</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11264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10160</xdr:rowOff>
    </xdr:from>
    <xdr:to>
      <xdr:col>23</xdr:col>
      <xdr:colOff>184150</xdr:colOff>
      <xdr:row>65</xdr:row>
      <xdr:rowOff>111760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22098</xdr:rowOff>
    </xdr:from>
    <xdr:to>
      <xdr:col>19</xdr:col>
      <xdr:colOff>133350</xdr:colOff>
      <xdr:row>67</xdr:row>
      <xdr:rowOff>94488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150924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7620</xdr:rowOff>
    </xdr:from>
    <xdr:to>
      <xdr:col>19</xdr:col>
      <xdr:colOff>184150</xdr:colOff>
      <xdr:row>66</xdr:row>
      <xdr:rowOff>109220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132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119397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1092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87376</xdr:rowOff>
    </xdr:from>
    <xdr:to>
      <xdr:col>15</xdr:col>
      <xdr:colOff>82550</xdr:colOff>
      <xdr:row>67</xdr:row>
      <xdr:rowOff>94488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1403076"/>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46228</xdr:rowOff>
    </xdr:from>
    <xdr:to>
      <xdr:col>15</xdr:col>
      <xdr:colOff>133350</xdr:colOff>
      <xdr:row>66</xdr:row>
      <xdr:rowOff>147828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136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158005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113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87376</xdr:rowOff>
    </xdr:from>
    <xdr:to>
      <xdr:col>11</xdr:col>
      <xdr:colOff>31750</xdr:colOff>
      <xdr:row>66</xdr:row>
      <xdr:rowOff>159766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140307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41402</xdr:rowOff>
    </xdr:from>
    <xdr:to>
      <xdr:col>11</xdr:col>
      <xdr:colOff>82550</xdr:colOff>
      <xdr:row>66</xdr:row>
      <xdr:rowOff>143002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135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127779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144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22098</xdr:rowOff>
    </xdr:from>
    <xdr:to>
      <xdr:col>7</xdr:col>
      <xdr:colOff>31750</xdr:colOff>
      <xdr:row>66</xdr:row>
      <xdr:rowOff>123698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133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133875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1106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162306</xdr:rowOff>
    </xdr:from>
    <xdr:to>
      <xdr:col>23</xdr:col>
      <xdr:colOff>184150</xdr:colOff>
      <xdr:row>65</xdr:row>
      <xdr:rowOff>92456</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7383</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142748</xdr:rowOff>
    </xdr:from>
    <xdr:to>
      <xdr:col>19</xdr:col>
      <xdr:colOff>184150</xdr:colOff>
      <xdr:row>67</xdr:row>
      <xdr:rowOff>72898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45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57675</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544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43688</xdr:rowOff>
    </xdr:from>
    <xdr:to>
      <xdr:col>15</xdr:col>
      <xdr:colOff>133350</xdr:colOff>
      <xdr:row>67</xdr:row>
      <xdr:rowOff>145288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53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130065</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61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36576</xdr:rowOff>
    </xdr:from>
    <xdr:to>
      <xdr:col>11</xdr:col>
      <xdr:colOff>82550</xdr:colOff>
      <xdr:row>66</xdr:row>
      <xdr:rowOff>138176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3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148353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12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108966</xdr:rowOff>
    </xdr:from>
    <xdr:to>
      <xdr:col>7</xdr:col>
      <xdr:colOff>31750</xdr:colOff>
      <xdr:row>67</xdr:row>
      <xdr:rowOff>39116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42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23893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51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年度まで定年職員の退職に対し、若手職員の採用による給与差などによる減少傾向にあったが、令和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会計年度任用職員制度の開始により増加した。物件費については、近年設備等の修繕費、各種調査、計画策定業務委託、物品等のリース等の増加に伴い、増加傾向にあったが、小中学校の情報機器整備事業やネットワーク設備整備事業等の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年度完了の事業分の影響により令和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年度は減少した。</a:t>
          </a:r>
        </a:p>
        <a:p>
          <a:r>
            <a:rPr kumimoji="1" lang="ja-JP" altLang="en-US" sz="1200">
              <a:latin typeface="ＭＳ Ｐゴシック" panose="020B0600070205080204" pitchFamily="50" charset="-128"/>
              <a:ea typeface="ＭＳ Ｐゴシック" panose="020B0600070205080204" pitchFamily="50" charset="-128"/>
            </a:rPr>
            <a:t>　これまでの取り組みである事務用品の集中調達方式などを継続し、加えて計画的で早期の修繕を図るとともに、業務の見直し・効率化を図るなど、効果的な対策を行う。</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148605</xdr:rowOff>
    </xdr:from>
    <xdr:to>
      <xdr:col>23</xdr:col>
      <xdr:colOff>133350</xdr:colOff>
      <xdr:row>89</xdr:row>
      <xdr:rowOff>82848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36055"/>
          <a:ext cx="0" cy="130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54925</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13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82848</xdr:rowOff>
    </xdr:from>
    <xdr:to>
      <xdr:col>24</xdr:col>
      <xdr:colOff>12700</xdr:colOff>
      <xdr:row>89</xdr:row>
      <xdr:rowOff>82848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41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63532</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7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148605</xdr:rowOff>
    </xdr:from>
    <xdr:to>
      <xdr:col>24</xdr:col>
      <xdr:colOff>12700</xdr:colOff>
      <xdr:row>81</xdr:row>
      <xdr:rowOff>148605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3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68658</xdr:rowOff>
    </xdr:from>
    <xdr:to>
      <xdr:col>23</xdr:col>
      <xdr:colOff>133350</xdr:colOff>
      <xdr:row>83</xdr:row>
      <xdr:rowOff>89570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114800" y="14299008"/>
          <a:ext cx="838200" cy="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78277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4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106200</xdr:rowOff>
    </xdr:from>
    <xdr:to>
      <xdr:col>23</xdr:col>
      <xdr:colOff>184150</xdr:colOff>
      <xdr:row>85</xdr:row>
      <xdr:rowOff>36350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50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43038</xdr:rowOff>
    </xdr:from>
    <xdr:to>
      <xdr:col>19</xdr:col>
      <xdr:colOff>133350</xdr:colOff>
      <xdr:row>83</xdr:row>
      <xdr:rowOff>89570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01938"/>
          <a:ext cx="889000" cy="21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50000</xdr:rowOff>
    </xdr:from>
    <xdr:to>
      <xdr:col>19</xdr:col>
      <xdr:colOff>184150</xdr:colOff>
      <xdr:row>84</xdr:row>
      <xdr:rowOff>151600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136377</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53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4285</xdr:rowOff>
    </xdr:from>
    <xdr:to>
      <xdr:col>15</xdr:col>
      <xdr:colOff>82550</xdr:colOff>
      <xdr:row>82</xdr:row>
      <xdr:rowOff>43038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63185"/>
          <a:ext cx="889000" cy="3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85784</xdr:rowOff>
    </xdr:from>
    <xdr:to>
      <xdr:col>15</xdr:col>
      <xdr:colOff>133350</xdr:colOff>
      <xdr:row>84</xdr:row>
      <xdr:rowOff>15934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711</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40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103208</xdr:rowOff>
    </xdr:from>
    <xdr:to>
      <xdr:col>11</xdr:col>
      <xdr:colOff>31750</xdr:colOff>
      <xdr:row>82</xdr:row>
      <xdr:rowOff>4285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90658"/>
          <a:ext cx="889000" cy="7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33727</xdr:rowOff>
    </xdr:from>
    <xdr:to>
      <xdr:col>11</xdr:col>
      <xdr:colOff>82550</xdr:colOff>
      <xdr:row>83</xdr:row>
      <xdr:rowOff>135327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120104</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35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23439</xdr:rowOff>
    </xdr:from>
    <xdr:to>
      <xdr:col>7</xdr:col>
      <xdr:colOff>31750</xdr:colOff>
      <xdr:row>83</xdr:row>
      <xdr:rowOff>125039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109816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4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17858</xdr:rowOff>
    </xdr:from>
    <xdr:to>
      <xdr:col>23</xdr:col>
      <xdr:colOff>184150</xdr:colOff>
      <xdr:row>83</xdr:row>
      <xdr:rowOff>119458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4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34385</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9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38770</xdr:rowOff>
    </xdr:from>
    <xdr:to>
      <xdr:col>19</xdr:col>
      <xdr:colOff>184150</xdr:colOff>
      <xdr:row>83</xdr:row>
      <xdr:rowOff>140370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26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150547</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037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163688</xdr:rowOff>
    </xdr:from>
    <xdr:to>
      <xdr:col>15</xdr:col>
      <xdr:colOff>133350</xdr:colOff>
      <xdr:row>82</xdr:row>
      <xdr:rowOff>93838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104015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820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124935</xdr:rowOff>
    </xdr:from>
    <xdr:to>
      <xdr:col>11</xdr:col>
      <xdr:colOff>82550</xdr:colOff>
      <xdr:row>82</xdr:row>
      <xdr:rowOff>55085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1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65262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8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52408</xdr:rowOff>
    </xdr:from>
    <xdr:to>
      <xdr:col>7</xdr:col>
      <xdr:colOff>31750</xdr:colOff>
      <xdr:row>81</xdr:row>
      <xdr:rowOff>154008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3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164185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0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日時点の数値まで上昇傾向であったが、ラスパイレス指数算出の集計区分内で経験年数の少ない者が増え、多い者が減り、職員構成の変動したことにより、</a:t>
          </a:r>
          <a:r>
            <a:rPr kumimoji="1" lang="en-US" altLang="ja-JP" sz="1300">
              <a:latin typeface="ＭＳ Ｐゴシック" panose="020B0600070205080204" pitchFamily="50" charset="-128"/>
              <a:ea typeface="ＭＳ Ｐゴシック" panose="020B0600070205080204" pitchFamily="50" charset="-128"/>
            </a:rPr>
            <a:t>95.9</a:t>
          </a:r>
          <a:r>
            <a:rPr kumimoji="1" lang="ja-JP" altLang="en-US" sz="1300">
              <a:latin typeface="ＭＳ Ｐゴシック" panose="020B0600070205080204" pitchFamily="50" charset="-128"/>
              <a:ea typeface="ＭＳ Ｐゴシック" panose="020B0600070205080204" pitchFamily="50" charset="-128"/>
            </a:rPr>
            <a:t>％へ減少した。今後、国家公務員給与制度に準拠し、適宜見直しを図り、適正化に努める。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88</xdr:row>
      <xdr:rowOff>137886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087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13607</xdr:rowOff>
    </xdr:from>
    <xdr:to>
      <xdr:col>81</xdr:col>
      <xdr:colOff>44450</xdr:colOff>
      <xdr:row>84</xdr:row>
      <xdr:rowOff>13607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4154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158041</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13607</xdr:rowOff>
    </xdr:from>
    <xdr:to>
      <xdr:col>77</xdr:col>
      <xdr:colOff>44450</xdr:colOff>
      <xdr:row>85</xdr:row>
      <xdr:rowOff>100693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415407"/>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118127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14514</xdr:rowOff>
    </xdr:from>
    <xdr:to>
      <xdr:col>72</xdr:col>
      <xdr:colOff>203200</xdr:colOff>
      <xdr:row>85</xdr:row>
      <xdr:rowOff>100693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58776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83457</xdr:rowOff>
    </xdr:from>
    <xdr:to>
      <xdr:col>73</xdr:col>
      <xdr:colOff>44450</xdr:colOff>
      <xdr:row>85</xdr:row>
      <xdr:rowOff>13607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23784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85</xdr:row>
      <xdr:rowOff>14514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5705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83457</xdr:rowOff>
    </xdr:from>
    <xdr:to>
      <xdr:col>68</xdr:col>
      <xdr:colOff>203200</xdr:colOff>
      <xdr:row>85</xdr:row>
      <xdr:rowOff>13607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23784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0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41020</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134257</xdr:rowOff>
    </xdr:from>
    <xdr:to>
      <xdr:col>81</xdr:col>
      <xdr:colOff>95250</xdr:colOff>
      <xdr:row>84</xdr:row>
      <xdr:rowOff>64407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150784</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20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134257</xdr:rowOff>
    </xdr:from>
    <xdr:to>
      <xdr:col>77</xdr:col>
      <xdr:colOff>95250</xdr:colOff>
      <xdr:row>84</xdr:row>
      <xdr:rowOff>64407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74584</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13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135164</xdr:rowOff>
    </xdr:from>
    <xdr:to>
      <xdr:col>68</xdr:col>
      <xdr:colOff>203200</xdr:colOff>
      <xdr:row>85</xdr:row>
      <xdr:rowOff>65314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50091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32856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人下回っている。令和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日現在の普通会計職員数（教育長を除く）は</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人（前年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日現在の職員数は、</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人）で、対前年度で</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名増となっている。</a:t>
          </a:r>
        </a:p>
        <a:p>
          <a:r>
            <a:rPr kumimoji="1" lang="ja-JP" altLang="en-US" sz="1300">
              <a:latin typeface="ＭＳ Ｐゴシック" panose="020B0600070205080204" pitchFamily="50" charset="-128"/>
              <a:ea typeface="ＭＳ Ｐゴシック" panose="020B0600070205080204" pitchFamily="50" charset="-128"/>
            </a:rPr>
            <a:t>　今後、第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次定員適正化計画に則り、組織機構改革、技能労務職員の退職不補充、会計年度任用職員の活用、業務の委託化の推進などにより、引き続き簡素で効率的な執行体制の確保を図り適切な定員管理に努める。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27940</xdr:rowOff>
    </xdr:from>
    <xdr:to>
      <xdr:col>81</xdr:col>
      <xdr:colOff>44450</xdr:colOff>
      <xdr:row>67</xdr:row>
      <xdr:rowOff>128270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4349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114317</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27940</xdr:rowOff>
    </xdr:from>
    <xdr:to>
      <xdr:col>81</xdr:col>
      <xdr:colOff>133350</xdr:colOff>
      <xdr:row>59</xdr:row>
      <xdr:rowOff>27940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117898</xdr:rowOff>
    </xdr:from>
    <xdr:to>
      <xdr:col>81</xdr:col>
      <xdr:colOff>44450</xdr:colOff>
      <xdr:row>60</xdr:row>
      <xdr:rowOff>146050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04898"/>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26052</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5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53975</xdr:rowOff>
    </xdr:from>
    <xdr:to>
      <xdr:col>81</xdr:col>
      <xdr:colOff>95250</xdr:colOff>
      <xdr:row>62</xdr:row>
      <xdr:rowOff>155575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83714</xdr:rowOff>
    </xdr:from>
    <xdr:to>
      <xdr:col>77</xdr:col>
      <xdr:colOff>44450</xdr:colOff>
      <xdr:row>60</xdr:row>
      <xdr:rowOff>117898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370714"/>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7726</xdr:rowOff>
    </xdr:from>
    <xdr:to>
      <xdr:col>77</xdr:col>
      <xdr:colOff>95250</xdr:colOff>
      <xdr:row>62</xdr:row>
      <xdr:rowOff>109326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94103</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724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55563</xdr:rowOff>
    </xdr:from>
    <xdr:to>
      <xdr:col>72</xdr:col>
      <xdr:colOff>203200</xdr:colOff>
      <xdr:row>60</xdr:row>
      <xdr:rowOff>83714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342563"/>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47943</xdr:rowOff>
    </xdr:from>
    <xdr:to>
      <xdr:col>73</xdr:col>
      <xdr:colOff>44450</xdr:colOff>
      <xdr:row>62</xdr:row>
      <xdr:rowOff>149543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134320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55563</xdr:rowOff>
    </xdr:from>
    <xdr:to>
      <xdr:col>68</xdr:col>
      <xdr:colOff>152400</xdr:colOff>
      <xdr:row>60</xdr:row>
      <xdr:rowOff>59584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342563"/>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19791</xdr:rowOff>
    </xdr:from>
    <xdr:to>
      <xdr:col>68</xdr:col>
      <xdr:colOff>203200</xdr:colOff>
      <xdr:row>62</xdr:row>
      <xdr:rowOff>121391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106168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167111</xdr:rowOff>
    </xdr:from>
    <xdr:to>
      <xdr:col>64</xdr:col>
      <xdr:colOff>152400</xdr:colOff>
      <xdr:row>62</xdr:row>
      <xdr:rowOff>97261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82038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111777</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67098</xdr:rowOff>
    </xdr:from>
    <xdr:to>
      <xdr:col>77</xdr:col>
      <xdr:colOff>95250</xdr:colOff>
      <xdr:row>60</xdr:row>
      <xdr:rowOff>168698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7425</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22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32914</xdr:rowOff>
    </xdr:from>
    <xdr:to>
      <xdr:col>73</xdr:col>
      <xdr:colOff>44450</xdr:colOff>
      <xdr:row>60</xdr:row>
      <xdr:rowOff>134514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1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144691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08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4763</xdr:rowOff>
    </xdr:from>
    <xdr:to>
      <xdr:col>68</xdr:col>
      <xdr:colOff>203200</xdr:colOff>
      <xdr:row>60</xdr:row>
      <xdr:rowOff>106363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2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116540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8784</xdr:rowOff>
    </xdr:from>
    <xdr:to>
      <xdr:col>64</xdr:col>
      <xdr:colOff>152400</xdr:colOff>
      <xdr:row>60</xdr:row>
      <xdr:rowOff>110384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2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120561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06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一部事務組合等の起こした地方債に充てたと認められる補助金又は負担金の減少、災害復旧費等に係る基準財政需要額の増加（交付税算入見込額）等に対し、元利償還金の額の増加、公営企業に要する地方債償還財源の増加、事業費補正により基準財政需要額に算入された公債費の減少等が上回ったことにより、公債費（分子）が増加した。災害復旧費等に係る基準財政需要額の増加（交付税算入見込額）、令和３年度普通交付税算定における標準税収入額等の減少に対して、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年度普通交付税算定における普通交付税額の増加、臨時財政対策債発行可能額の増加が上回ったことにより、標準財政規模から元利償還金等の基準財政需要額算入額を控除した額</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分母</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が増加した。分子分母の双方が増加したが分子の増加割合が分母の増加割合を上回ったことにより、単年度実質公債費比率が上昇し、３カ年平均も上昇となった。</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134874</xdr:rowOff>
    </xdr:from>
    <xdr:to>
      <xdr:col>81</xdr:col>
      <xdr:colOff>44450</xdr:colOff>
      <xdr:row>44</xdr:row>
      <xdr:rowOff>155448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135624"/>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49801</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134874</xdr:rowOff>
    </xdr:from>
    <xdr:to>
      <xdr:col>81</xdr:col>
      <xdr:colOff>133350</xdr:colOff>
      <xdr:row>35</xdr:row>
      <xdr:rowOff>134874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8382</xdr:rowOff>
    </xdr:from>
    <xdr:to>
      <xdr:col>81</xdr:col>
      <xdr:colOff>44450</xdr:colOff>
      <xdr:row>43</xdr:row>
      <xdr:rowOff>46990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738073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112268</xdr:rowOff>
    </xdr:from>
    <xdr:to>
      <xdr:col>77</xdr:col>
      <xdr:colOff>44450</xdr:colOff>
      <xdr:row>43</xdr:row>
      <xdr:rowOff>8382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731316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35052</xdr:rowOff>
    </xdr:from>
    <xdr:to>
      <xdr:col>72</xdr:col>
      <xdr:colOff>203200</xdr:colOff>
      <xdr:row>42</xdr:row>
      <xdr:rowOff>112268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4401800" y="723595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129286</xdr:rowOff>
    </xdr:from>
    <xdr:to>
      <xdr:col>68</xdr:col>
      <xdr:colOff>152400</xdr:colOff>
      <xdr:row>42</xdr:row>
      <xdr:rowOff>35052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3512800" y="715873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167640</xdr:rowOff>
    </xdr:from>
    <xdr:to>
      <xdr:col>81</xdr:col>
      <xdr:colOff>95250</xdr:colOff>
      <xdr:row>43</xdr:row>
      <xdr:rowOff>97790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139717</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734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129032</xdr:rowOff>
    </xdr:from>
    <xdr:to>
      <xdr:col>77</xdr:col>
      <xdr:colOff>95250</xdr:colOff>
      <xdr:row>43</xdr:row>
      <xdr:rowOff>59182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43959</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7416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61468</xdr:rowOff>
    </xdr:from>
    <xdr:to>
      <xdr:col>73</xdr:col>
      <xdr:colOff>44450</xdr:colOff>
      <xdr:row>42</xdr:row>
      <xdr:rowOff>163068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147845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155702</xdr:rowOff>
    </xdr:from>
    <xdr:to>
      <xdr:col>68</xdr:col>
      <xdr:colOff>203200</xdr:colOff>
      <xdr:row>42</xdr:row>
      <xdr:rowOff>85852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70629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営企業債等繰入見込額、組合負担等見込額が増加し、将来負担額が増加したが、充当可能基金、充当可能特定歳入の増加によって充当可能財源等の額も増加し、将来負担額の増加幅より充当可能財源等の増加幅が大きかったため、充当可能財源等控除後の将来負担額（分子）が減少したこと、標準財政規模の増加により、算入公債費等の額控除後の標準財政規模（分母）が増加したことにより、将来負担比率は低下した。今後、新規事業の実施などについて総点検を図るとともに、義務的経費の更なる削減検討を進め、加えて充当可能財源の確保を行い、財政の健全化を図る。</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169228</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70667"/>
          <a:ext cx="0" cy="1570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141305</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1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169228</xdr:rowOff>
    </xdr:from>
    <xdr:to>
      <xdr:col>81</xdr:col>
      <xdr:colOff>133350</xdr:colOff>
      <xdr:row>22</xdr:row>
      <xdr:rowOff>169228</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4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119592</xdr:rowOff>
    </xdr:from>
    <xdr:to>
      <xdr:col>81</xdr:col>
      <xdr:colOff>44450</xdr:colOff>
      <xdr:row>19</xdr:row>
      <xdr:rowOff>148696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6179800" y="3034242"/>
          <a:ext cx="838200" cy="37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148696</xdr:rowOff>
    </xdr:from>
    <xdr:to>
      <xdr:col>77</xdr:col>
      <xdr:colOff>44450</xdr:colOff>
      <xdr:row>20</xdr:row>
      <xdr:rowOff>120015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3406246"/>
          <a:ext cx="889000" cy="14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19579</xdr:rowOff>
    </xdr:from>
    <xdr:to>
      <xdr:col>77</xdr:col>
      <xdr:colOff>95250</xdr:colOff>
      <xdr:row>15</xdr:row>
      <xdr:rowOff>121179</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59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131356</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360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73766</xdr:rowOff>
    </xdr:from>
    <xdr:to>
      <xdr:col>72</xdr:col>
      <xdr:colOff>203200</xdr:colOff>
      <xdr:row>20</xdr:row>
      <xdr:rowOff>120015</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4401800" y="3502766"/>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119063</xdr:rowOff>
    </xdr:from>
    <xdr:to>
      <xdr:col>73</xdr:col>
      <xdr:colOff>44450</xdr:colOff>
      <xdr:row>18</xdr:row>
      <xdr:rowOff>49213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303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59390</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80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73766</xdr:rowOff>
    </xdr:from>
    <xdr:to>
      <xdr:col>68</xdr:col>
      <xdr:colOff>152400</xdr:colOff>
      <xdr:row>20</xdr:row>
      <xdr:rowOff>85831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512800" y="350276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7938</xdr:rowOff>
    </xdr:from>
    <xdr:to>
      <xdr:col>68</xdr:col>
      <xdr:colOff>203200</xdr:colOff>
      <xdr:row>18</xdr:row>
      <xdr:rowOff>109538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309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119715</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86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54187</xdr:rowOff>
    </xdr:from>
    <xdr:to>
      <xdr:col>64</xdr:col>
      <xdr:colOff>152400</xdr:colOff>
      <xdr:row>18</xdr:row>
      <xdr:rowOff>155787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31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165964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90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68792</xdr:rowOff>
    </xdr:from>
    <xdr:to>
      <xdr:col>81</xdr:col>
      <xdr:colOff>95250</xdr:colOff>
      <xdr:row>17</xdr:row>
      <xdr:rowOff>170392</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298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40869</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295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97896</xdr:rowOff>
    </xdr:from>
    <xdr:to>
      <xdr:col>77</xdr:col>
      <xdr:colOff>95250</xdr:colOff>
      <xdr:row>20</xdr:row>
      <xdr:rowOff>28046</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335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12823</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3441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69215</xdr:rowOff>
    </xdr:from>
    <xdr:to>
      <xdr:col>73</xdr:col>
      <xdr:colOff>44450</xdr:colOff>
      <xdr:row>20</xdr:row>
      <xdr:rowOff>170815</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349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155592</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358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22966</xdr:rowOff>
    </xdr:from>
    <xdr:to>
      <xdr:col>68</xdr:col>
      <xdr:colOff>203200</xdr:colOff>
      <xdr:row>20</xdr:row>
      <xdr:rowOff>124566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345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109343</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353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35031</xdr:rowOff>
    </xdr:from>
    <xdr:to>
      <xdr:col>64</xdr:col>
      <xdr:colOff>152400</xdr:colOff>
      <xdr:row>20</xdr:row>
      <xdr:rowOff>136631</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346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121408</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355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17,684
17,314
133.91
10,835,515
9,634,998
1,183,243
5,642,116
8,801,105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年度まで定年職員の退職に対し、若手職員の採用による給与差などにより、人件費に係る経常収支比率は低下の傾向にあったが、令和元年度については、一時的に上昇し、令和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年度以降再び低下傾向となり、令和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年度は、類似団体平均を</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ポイント下回った。</a:t>
          </a:r>
        </a:p>
        <a:p>
          <a:r>
            <a:rPr kumimoji="1" lang="ja-JP" altLang="en-US" sz="1200">
              <a:latin typeface="ＭＳ Ｐゴシック" panose="020B0600070205080204" pitchFamily="50" charset="-128"/>
              <a:ea typeface="ＭＳ Ｐゴシック" panose="020B0600070205080204" pitchFamily="50" charset="-128"/>
            </a:rPr>
            <a:t>　今後、「第３次森町行財政改革プラン」に則した組織機構改革をはじめ、技能労務職員の退職不補充、定数管理・給与の適正化、業務の委託化の推進などを図り、引き続き簡素で効率的な執行体制の確保を図り適切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108712</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38012"/>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23639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108712</xdr:rowOff>
    </xdr:from>
    <xdr:to>
      <xdr:col>24</xdr:col>
      <xdr:colOff>114300</xdr:colOff>
      <xdr:row>34</xdr:row>
      <xdr:rowOff>108712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147574</xdr:rowOff>
    </xdr:from>
    <xdr:to>
      <xdr:col>24</xdr:col>
      <xdr:colOff>25400</xdr:colOff>
      <xdr:row>36</xdr:row>
      <xdr:rowOff>35560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4832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34561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62484</xdr:rowOff>
    </xdr:from>
    <xdr:to>
      <xdr:col>24</xdr:col>
      <xdr:colOff>76200</xdr:colOff>
      <xdr:row>36</xdr:row>
      <xdr:rowOff>164084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35560</xdr:rowOff>
    </xdr:from>
    <xdr:to>
      <xdr:col>19</xdr:col>
      <xdr:colOff>187325</xdr:colOff>
      <xdr:row>36</xdr:row>
      <xdr:rowOff>136144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0776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62992</xdr:rowOff>
    </xdr:from>
    <xdr:to>
      <xdr:col>15</xdr:col>
      <xdr:colOff>98425</xdr:colOff>
      <xdr:row>36</xdr:row>
      <xdr:rowOff>136144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351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71628</xdr:rowOff>
    </xdr:from>
    <xdr:to>
      <xdr:col>15</xdr:col>
      <xdr:colOff>149225</xdr:colOff>
      <xdr:row>37</xdr:row>
      <xdr:rowOff>1778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11955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62992</xdr:rowOff>
    </xdr:from>
    <xdr:to>
      <xdr:col>11</xdr:col>
      <xdr:colOff>9525</xdr:colOff>
      <xdr:row>36</xdr:row>
      <xdr:rowOff>94996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351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71628</xdr:rowOff>
    </xdr:from>
    <xdr:to>
      <xdr:col>11</xdr:col>
      <xdr:colOff>60325</xdr:colOff>
      <xdr:row>37</xdr:row>
      <xdr:rowOff>1778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158005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67056</xdr:rowOff>
    </xdr:from>
    <xdr:to>
      <xdr:col>6</xdr:col>
      <xdr:colOff>171450</xdr:colOff>
      <xdr:row>36</xdr:row>
      <xdr:rowOff>168656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153433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96774</xdr:rowOff>
    </xdr:from>
    <xdr:to>
      <xdr:col>24</xdr:col>
      <xdr:colOff>76200</xdr:colOff>
      <xdr:row>36</xdr:row>
      <xdr:rowOff>26924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113301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85344</xdr:rowOff>
    </xdr:from>
    <xdr:to>
      <xdr:col>15</xdr:col>
      <xdr:colOff>149225</xdr:colOff>
      <xdr:row>37</xdr:row>
      <xdr:rowOff>15494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xdr:rowOff>
    </xdr:from>
    <xdr:to>
      <xdr:col>11</xdr:col>
      <xdr:colOff>60325</xdr:colOff>
      <xdr:row>36</xdr:row>
      <xdr:rowOff>113792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123969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44196</xdr:rowOff>
    </xdr:from>
    <xdr:to>
      <xdr:col>6</xdr:col>
      <xdr:colOff>171450</xdr:colOff>
      <xdr:row>36</xdr:row>
      <xdr:rowOff>145796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155973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近年、類似団体に比べ、低い数値で推移をしており、令和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年度は、類似団体に比べ</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しかし、今後、設備等の修繕費、各種調査、計画策定業務委託、物品等のリースの増加に伴う物件費の増加が見込まれるので、計画的で早期の修繕を図るなど、効果的な対策を行う。</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83457</xdr:rowOff>
    </xdr:from>
    <xdr:to>
      <xdr:col>82</xdr:col>
      <xdr:colOff>107950</xdr:colOff>
      <xdr:row>21</xdr:row>
      <xdr:rowOff>48078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83757"/>
          <a:ext cx="0" cy="116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20155</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2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48078</xdr:rowOff>
    </xdr:from>
    <xdr:to>
      <xdr:col>82</xdr:col>
      <xdr:colOff>196850</xdr:colOff>
      <xdr:row>21</xdr:row>
      <xdr:rowOff>48078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4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169834</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22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83457</xdr:rowOff>
    </xdr:from>
    <xdr:to>
      <xdr:col>82</xdr:col>
      <xdr:colOff>196850</xdr:colOff>
      <xdr:row>14</xdr:row>
      <xdr:rowOff>83457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8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167821</xdr:rowOff>
    </xdr:from>
    <xdr:to>
      <xdr:col>82</xdr:col>
      <xdr:colOff>107950</xdr:colOff>
      <xdr:row>14</xdr:row>
      <xdr:rowOff>83457</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396671"/>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69850</xdr:rowOff>
    </xdr:from>
    <xdr:to>
      <xdr:col>78</xdr:col>
      <xdr:colOff>69850</xdr:colOff>
      <xdr:row>13</xdr:row>
      <xdr:rowOff>167821</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2987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69850</xdr:rowOff>
    </xdr:from>
    <xdr:to>
      <xdr:col>73</xdr:col>
      <xdr:colOff>180975</xdr:colOff>
      <xdr:row>15</xdr:row>
      <xdr:rowOff>86179</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298700"/>
          <a:ext cx="8890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40821</xdr:rowOff>
    </xdr:from>
    <xdr:to>
      <xdr:col>74</xdr:col>
      <xdr:colOff>31750</xdr:colOff>
      <xdr:row>17</xdr:row>
      <xdr:rowOff>142421</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127198</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20864</xdr:rowOff>
    </xdr:from>
    <xdr:to>
      <xdr:col>69</xdr:col>
      <xdr:colOff>92075</xdr:colOff>
      <xdr:row>15</xdr:row>
      <xdr:rowOff>86179</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5926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51707</xdr:rowOff>
    </xdr:from>
    <xdr:to>
      <xdr:col>69</xdr:col>
      <xdr:colOff>142875</xdr:colOff>
      <xdr:row>17</xdr:row>
      <xdr:rowOff>153307</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138084</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32657</xdr:rowOff>
    </xdr:from>
    <xdr:to>
      <xdr:col>82</xdr:col>
      <xdr:colOff>158750</xdr:colOff>
      <xdr:row>14</xdr:row>
      <xdr:rowOff>134257</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112684</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4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117021</xdr:rowOff>
    </xdr:from>
    <xdr:to>
      <xdr:col>78</xdr:col>
      <xdr:colOff>120650</xdr:colOff>
      <xdr:row>14</xdr:row>
      <xdr:rowOff>47171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57348</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114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19050</xdr:rowOff>
    </xdr:from>
    <xdr:to>
      <xdr:col>74</xdr:col>
      <xdr:colOff>31750</xdr:colOff>
      <xdr:row>13</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130827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35379</xdr:rowOff>
    </xdr:from>
    <xdr:to>
      <xdr:col>69</xdr:col>
      <xdr:colOff>142875</xdr:colOff>
      <xdr:row>15</xdr:row>
      <xdr:rowOff>136979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147156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141514</xdr:rowOff>
    </xdr:from>
    <xdr:to>
      <xdr:col>65</xdr:col>
      <xdr:colOff>53975</xdr:colOff>
      <xdr:row>15</xdr:row>
      <xdr:rowOff>71664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81841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ポイント下回っているが、依然として障害者福祉関係費、児童手当、医療費助成は高い水準を維持している。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167822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05685"/>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102507</xdr:rowOff>
    </xdr:from>
    <xdr:to>
      <xdr:col>24</xdr:col>
      <xdr:colOff>25400</xdr:colOff>
      <xdr:row>55</xdr:row>
      <xdr:rowOff>102507</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5322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102507</xdr:rowOff>
    </xdr:from>
    <xdr:to>
      <xdr:col>19</xdr:col>
      <xdr:colOff>187325</xdr:colOff>
      <xdr:row>56</xdr:row>
      <xdr:rowOff>29028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5322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117022</xdr:rowOff>
    </xdr:from>
    <xdr:to>
      <xdr:col>20</xdr:col>
      <xdr:colOff>38100</xdr:colOff>
      <xdr:row>56</xdr:row>
      <xdr:rowOff>47172</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31949</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56</xdr:row>
      <xdr:rowOff>29028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4996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159657</xdr:rowOff>
    </xdr:from>
    <xdr:to>
      <xdr:col>11</xdr:col>
      <xdr:colOff>9525</xdr:colOff>
      <xdr:row>55</xdr:row>
      <xdr:rowOff>69850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4179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27215</xdr:rowOff>
    </xdr:from>
    <xdr:to>
      <xdr:col>11</xdr:col>
      <xdr:colOff>60325</xdr:colOff>
      <xdr:row>56</xdr:row>
      <xdr:rowOff>128815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xdr:rowOff>
    </xdr:from>
    <xdr:to>
      <xdr:col>6</xdr:col>
      <xdr:colOff>171450</xdr:colOff>
      <xdr:row>56</xdr:row>
      <xdr:rowOff>112485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97262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68234</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2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51707</xdr:rowOff>
    </xdr:from>
    <xdr:to>
      <xdr:col>20</xdr:col>
      <xdr:colOff>38100</xdr:colOff>
      <xdr:row>55</xdr:row>
      <xdr:rowOff>153307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149678</xdr:rowOff>
    </xdr:from>
    <xdr:to>
      <xdr:col>15</xdr:col>
      <xdr:colOff>149225</xdr:colOff>
      <xdr:row>56</xdr:row>
      <xdr:rowOff>79828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90005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その他に係る経常収支比率は、繰出金や維持補修費などが含まれ、類似団体平均</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維持補修費については、今後、老朽化施設の修繕などにより増加することが予想されるため、計画的で早期の修繕を図るなど、効果的な対策を行う。</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78015</xdr:rowOff>
    </xdr:from>
    <xdr:to>
      <xdr:col>82</xdr:col>
      <xdr:colOff>107950</xdr:colOff>
      <xdr:row>61</xdr:row>
      <xdr:rowOff>58965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899341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164392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78015</xdr:rowOff>
    </xdr:from>
    <xdr:to>
      <xdr:col>82</xdr:col>
      <xdr:colOff>196850</xdr:colOff>
      <xdr:row>52</xdr:row>
      <xdr:rowOff>78015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78015</xdr:rowOff>
    </xdr:from>
    <xdr:to>
      <xdr:col>82</xdr:col>
      <xdr:colOff>107950</xdr:colOff>
      <xdr:row>57</xdr:row>
      <xdr:rowOff>58965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679215"/>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84562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34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68035</xdr:rowOff>
    </xdr:from>
    <xdr:to>
      <xdr:col>82</xdr:col>
      <xdr:colOff>158750</xdr:colOff>
      <xdr:row>55</xdr:row>
      <xdr:rowOff>169635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58965</xdr:rowOff>
    </xdr:from>
    <xdr:to>
      <xdr:col>78</xdr:col>
      <xdr:colOff>69850</xdr:colOff>
      <xdr:row>57</xdr:row>
      <xdr:rowOff>113393</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8316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89807</xdr:rowOff>
    </xdr:from>
    <xdr:to>
      <xdr:col>78</xdr:col>
      <xdr:colOff>120650</xdr:colOff>
      <xdr:row>56</xdr:row>
      <xdr:rowOff>19957</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30134</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15422</xdr:rowOff>
    </xdr:from>
    <xdr:to>
      <xdr:col>73</xdr:col>
      <xdr:colOff>180975</xdr:colOff>
      <xdr:row>57</xdr:row>
      <xdr:rowOff>113393</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7880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155122</xdr:rowOff>
    </xdr:from>
    <xdr:to>
      <xdr:col>74</xdr:col>
      <xdr:colOff>31750</xdr:colOff>
      <xdr:row>56</xdr:row>
      <xdr:rowOff>85272</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95449</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15422</xdr:rowOff>
    </xdr:from>
    <xdr:to>
      <xdr:col>69</xdr:col>
      <xdr:colOff>92075</xdr:colOff>
      <xdr:row>57</xdr:row>
      <xdr:rowOff>69850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7880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27215</xdr:rowOff>
    </xdr:from>
    <xdr:to>
      <xdr:col>82</xdr:col>
      <xdr:colOff>158750</xdr:colOff>
      <xdr:row>56</xdr:row>
      <xdr:rowOff>128815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170742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8165</xdr:rowOff>
    </xdr:from>
    <xdr:to>
      <xdr:col>78</xdr:col>
      <xdr:colOff>120650</xdr:colOff>
      <xdr:row>57</xdr:row>
      <xdr:rowOff>109765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62593</xdr:rowOff>
    </xdr:from>
    <xdr:to>
      <xdr:col>74</xdr:col>
      <xdr:colOff>31750</xdr:colOff>
      <xdr:row>57</xdr:row>
      <xdr:rowOff>164193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148970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136072</xdr:rowOff>
    </xdr:from>
    <xdr:to>
      <xdr:col>69</xdr:col>
      <xdr:colOff>142875</xdr:colOff>
      <xdr:row>57</xdr:row>
      <xdr:rowOff>66222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50999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類似団体平均を大幅に上回っているが、これは病院事業・水道事業への繰出金や、一部事務組合への負担金などが多額になっているためである。</a:t>
          </a:r>
        </a:p>
        <a:p>
          <a:r>
            <a:rPr kumimoji="1" lang="ja-JP" altLang="en-US" sz="1300">
              <a:latin typeface="ＭＳ Ｐゴシック" panose="020B0600070205080204" pitchFamily="50" charset="-128"/>
              <a:ea typeface="ＭＳ Ｐゴシック" panose="020B0600070205080204" pitchFamily="50" charset="-128"/>
            </a:rPr>
            <a:t>　病院事業については、「森町病院事業第４次経営改革プラン」及び令和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年度策定予定の「公立森町病院経営強化プラン」に基づき、更なる地域医療の充実と経営改善を図っていく。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117856</xdr:rowOff>
    </xdr:from>
    <xdr:to>
      <xdr:col>82</xdr:col>
      <xdr:colOff>107950</xdr:colOff>
      <xdr:row>39</xdr:row>
      <xdr:rowOff>33274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47156"/>
          <a:ext cx="0" cy="77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5351</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69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33274</xdr:rowOff>
    </xdr:from>
    <xdr:to>
      <xdr:col>82</xdr:col>
      <xdr:colOff>196850</xdr:colOff>
      <xdr:row>39</xdr:row>
      <xdr:rowOff>33274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7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32783</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117856</xdr:rowOff>
    </xdr:from>
    <xdr:to>
      <xdr:col>82</xdr:col>
      <xdr:colOff>196850</xdr:colOff>
      <xdr:row>34</xdr:row>
      <xdr:rowOff>117856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136144</xdr:rowOff>
    </xdr:from>
    <xdr:to>
      <xdr:col>82</xdr:col>
      <xdr:colOff>107950</xdr:colOff>
      <xdr:row>40</xdr:row>
      <xdr:rowOff>3556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651244"/>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133875</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92710</xdr:rowOff>
    </xdr:from>
    <xdr:to>
      <xdr:col>78</xdr:col>
      <xdr:colOff>69850</xdr:colOff>
      <xdr:row>40</xdr:row>
      <xdr:rowOff>3556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77926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14986</xdr:rowOff>
    </xdr:from>
    <xdr:to>
      <xdr:col>73</xdr:col>
      <xdr:colOff>180975</xdr:colOff>
      <xdr:row>39</xdr:row>
      <xdr:rowOff>92710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70153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14986</xdr:rowOff>
    </xdr:from>
    <xdr:to>
      <xdr:col>69</xdr:col>
      <xdr:colOff>92075</xdr:colOff>
      <xdr:row>39</xdr:row>
      <xdr:rowOff>110998</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70153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80535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85344</xdr:rowOff>
    </xdr:from>
    <xdr:to>
      <xdr:col>82</xdr:col>
      <xdr:colOff>158750</xdr:colOff>
      <xdr:row>39</xdr:row>
      <xdr:rowOff>15494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165371</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50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124206</xdr:rowOff>
    </xdr:from>
    <xdr:to>
      <xdr:col>78</xdr:col>
      <xdr:colOff>120650</xdr:colOff>
      <xdr:row>40</xdr:row>
      <xdr:rowOff>54356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8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39133</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897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41910</xdr:rowOff>
    </xdr:from>
    <xdr:to>
      <xdr:col>74</xdr:col>
      <xdr:colOff>31750</xdr:colOff>
      <xdr:row>39</xdr:row>
      <xdr:rowOff>143510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128287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135636</xdr:rowOff>
    </xdr:from>
    <xdr:to>
      <xdr:col>69</xdr:col>
      <xdr:colOff>142875</xdr:colOff>
      <xdr:row>39</xdr:row>
      <xdr:rowOff>65786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50563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60198</xdr:rowOff>
    </xdr:from>
    <xdr:to>
      <xdr:col>65</xdr:col>
      <xdr:colOff>53975</xdr:colOff>
      <xdr:row>39</xdr:row>
      <xdr:rowOff>161798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7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146575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83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近年、臨時財政対策債等の元金償還開始により、公債費に係る経常収支比率は増加の傾向にあったが、令和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減少に転じた。今後、臨時財政対策債等の元金償還開始により増加が見込まれ、さらには今後の課題となる老朽化施設の修繕などが加わり、厳しい財政状況が予想されるため、地方債発行の抑制に努め、毎年度の起債の償還が平準化するよう適切な地方債管理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69850</xdr:rowOff>
    </xdr:from>
    <xdr:to>
      <xdr:col>24</xdr:col>
      <xdr:colOff>25400</xdr:colOff>
      <xdr:row>81</xdr:row>
      <xdr:rowOff>81280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5715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53357</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81280</xdr:rowOff>
    </xdr:from>
    <xdr:to>
      <xdr:col>24</xdr:col>
      <xdr:colOff>114300</xdr:colOff>
      <xdr:row>81</xdr:row>
      <xdr:rowOff>81280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156227</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69850</xdr:rowOff>
    </xdr:from>
    <xdr:to>
      <xdr:col>24</xdr:col>
      <xdr:colOff>114300</xdr:colOff>
      <xdr:row>74</xdr:row>
      <xdr:rowOff>69850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167005</xdr:rowOff>
    </xdr:from>
    <xdr:to>
      <xdr:col>24</xdr:col>
      <xdr:colOff>25400</xdr:colOff>
      <xdr:row>79</xdr:row>
      <xdr:rowOff>6986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54010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99713</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472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127636</xdr:rowOff>
    </xdr:from>
    <xdr:to>
      <xdr:col>24</xdr:col>
      <xdr:colOff>76200</xdr:colOff>
      <xdr:row>79</xdr:row>
      <xdr:rowOff>57786</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5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6986</xdr:rowOff>
    </xdr:from>
    <xdr:to>
      <xdr:col>19</xdr:col>
      <xdr:colOff>187325</xdr:colOff>
      <xdr:row>79</xdr:row>
      <xdr:rowOff>58420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551536"/>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13336</xdr:rowOff>
    </xdr:from>
    <xdr:to>
      <xdr:col>20</xdr:col>
      <xdr:colOff>38100</xdr:colOff>
      <xdr:row>79</xdr:row>
      <xdr:rowOff>114936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5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99713</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644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115570</xdr:rowOff>
    </xdr:from>
    <xdr:to>
      <xdr:col>15</xdr:col>
      <xdr:colOff>98425</xdr:colOff>
      <xdr:row>79</xdr:row>
      <xdr:rowOff>58420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48867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41911</xdr:rowOff>
    </xdr:from>
    <xdr:to>
      <xdr:col>15</xdr:col>
      <xdr:colOff>149225</xdr:colOff>
      <xdr:row>79</xdr:row>
      <xdr:rowOff>143511</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128288</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75564</xdr:rowOff>
    </xdr:from>
    <xdr:to>
      <xdr:col>11</xdr:col>
      <xdr:colOff>9525</xdr:colOff>
      <xdr:row>78</xdr:row>
      <xdr:rowOff>115570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44866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41911</xdr:rowOff>
    </xdr:from>
    <xdr:to>
      <xdr:col>11</xdr:col>
      <xdr:colOff>60325</xdr:colOff>
      <xdr:row>79</xdr:row>
      <xdr:rowOff>143511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128288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36195</xdr:rowOff>
    </xdr:from>
    <xdr:to>
      <xdr:col>6</xdr:col>
      <xdr:colOff>171450</xdr:colOff>
      <xdr:row>79</xdr:row>
      <xdr:rowOff>137795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58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122572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66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116205</xdr:rowOff>
    </xdr:from>
    <xdr:to>
      <xdr:col>24</xdr:col>
      <xdr:colOff>76200</xdr:colOff>
      <xdr:row>79</xdr:row>
      <xdr:rowOff>46355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4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132732</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33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127636</xdr:rowOff>
    </xdr:from>
    <xdr:to>
      <xdr:col>20</xdr:col>
      <xdr:colOff>38100</xdr:colOff>
      <xdr:row>79</xdr:row>
      <xdr:rowOff>57786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50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67963</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269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7620</xdr:rowOff>
    </xdr:from>
    <xdr:to>
      <xdr:col>15</xdr:col>
      <xdr:colOff>149225</xdr:colOff>
      <xdr:row>79</xdr:row>
      <xdr:rowOff>109220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119397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321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64770</xdr:rowOff>
    </xdr:from>
    <xdr:to>
      <xdr:col>11</xdr:col>
      <xdr:colOff>60325</xdr:colOff>
      <xdr:row>78</xdr:row>
      <xdr:rowOff>166370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5097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20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24764</xdr:rowOff>
    </xdr:from>
    <xdr:to>
      <xdr:col>6</xdr:col>
      <xdr:colOff>171450</xdr:colOff>
      <xdr:row>78</xdr:row>
      <xdr:rowOff>126364</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39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136541</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16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年度は、普通交付税が再算定により増加したことで低下したが、一時的な要因であるため、今後「森町病院事業第４次経営改革プラン」及び令和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年度策定予定の「公立森町病院経営強化プラン」に掲げる取り組みを通して、経常経費の削減を行い、普通会計の負担を減らしていくように努める。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159004</xdr:rowOff>
    </xdr:from>
    <xdr:to>
      <xdr:col>82</xdr:col>
      <xdr:colOff>107950</xdr:colOff>
      <xdr:row>80</xdr:row>
      <xdr:rowOff>163576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4630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73931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159004</xdr:rowOff>
    </xdr:from>
    <xdr:to>
      <xdr:col>82</xdr:col>
      <xdr:colOff>196850</xdr:colOff>
      <xdr:row>74</xdr:row>
      <xdr:rowOff>159004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53848</xdr:rowOff>
    </xdr:from>
    <xdr:to>
      <xdr:col>82</xdr:col>
      <xdr:colOff>107950</xdr:colOff>
      <xdr:row>80</xdr:row>
      <xdr:rowOff>8128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426948"/>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155719</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357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xdr:rowOff>
    </xdr:from>
    <xdr:to>
      <xdr:col>82</xdr:col>
      <xdr:colOff>158750</xdr:colOff>
      <xdr:row>78</xdr:row>
      <xdr:rowOff>113792</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8128</xdr:rowOff>
    </xdr:from>
    <xdr:to>
      <xdr:col>78</xdr:col>
      <xdr:colOff>69850</xdr:colOff>
      <xdr:row>80</xdr:row>
      <xdr:rowOff>35561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724128"/>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126492</xdr:rowOff>
    </xdr:from>
    <xdr:to>
      <xdr:col>78</xdr:col>
      <xdr:colOff>120650</xdr:colOff>
      <xdr:row>79</xdr:row>
      <xdr:rowOff>56642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49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66819</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68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129287</xdr:rowOff>
    </xdr:from>
    <xdr:to>
      <xdr:col>73</xdr:col>
      <xdr:colOff>180975</xdr:colOff>
      <xdr:row>80</xdr:row>
      <xdr:rowOff>35561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673837"/>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140208</xdr:rowOff>
    </xdr:from>
    <xdr:to>
      <xdr:col>74</xdr:col>
      <xdr:colOff>31750</xdr:colOff>
      <xdr:row>79</xdr:row>
      <xdr:rowOff>70358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51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80535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82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129287</xdr:rowOff>
    </xdr:from>
    <xdr:to>
      <xdr:col>69</xdr:col>
      <xdr:colOff>92075</xdr:colOff>
      <xdr:row>80</xdr:row>
      <xdr:rowOff>58420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673837"/>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135637</xdr:rowOff>
    </xdr:from>
    <xdr:to>
      <xdr:col>69</xdr:col>
      <xdr:colOff>142875</xdr:colOff>
      <xdr:row>79</xdr:row>
      <xdr:rowOff>65787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75964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7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121920</xdr:rowOff>
    </xdr:from>
    <xdr:to>
      <xdr:col>65</xdr:col>
      <xdr:colOff>53975</xdr:colOff>
      <xdr:row>79</xdr:row>
      <xdr:rowOff>52070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62247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6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19575</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2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128778</xdr:rowOff>
    </xdr:from>
    <xdr:to>
      <xdr:col>78</xdr:col>
      <xdr:colOff>120650</xdr:colOff>
      <xdr:row>80</xdr:row>
      <xdr:rowOff>58928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43705</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75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156211</xdr:rowOff>
    </xdr:from>
    <xdr:to>
      <xdr:col>74</xdr:col>
      <xdr:colOff>31750</xdr:colOff>
      <xdr:row>80</xdr:row>
      <xdr:rowOff>86361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71138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78487</xdr:rowOff>
    </xdr:from>
    <xdr:to>
      <xdr:col>69</xdr:col>
      <xdr:colOff>142875</xdr:colOff>
      <xdr:row>80</xdr:row>
      <xdr:rowOff>8637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164864</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7620</xdr:rowOff>
    </xdr:from>
    <xdr:to>
      <xdr:col>65</xdr:col>
      <xdr:colOff>53975</xdr:colOff>
      <xdr:row>80</xdr:row>
      <xdr:rowOff>109220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93997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9347</xdr:rowOff>
    </xdr:from>
    <xdr:to>
      <xdr:col>29</xdr:col>
      <xdr:colOff>127000</xdr:colOff>
      <xdr:row>20</xdr:row>
      <xdr:rowOff>58627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14372"/>
          <a:ext cx="0" cy="14208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30704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0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58627</xdr:rowOff>
    </xdr:from>
    <xdr:to>
      <xdr:col>30</xdr:col>
      <xdr:colOff>25400</xdr:colOff>
      <xdr:row>20</xdr:row>
      <xdr:rowOff>58627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3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95724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5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9347</xdr:rowOff>
    </xdr:from>
    <xdr:to>
      <xdr:col>30</xdr:col>
      <xdr:colOff>25400</xdr:colOff>
      <xdr:row>12</xdr:row>
      <xdr:rowOff>9347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14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81340</xdr:rowOff>
    </xdr:from>
    <xdr:to>
      <xdr:col>29</xdr:col>
      <xdr:colOff>127000</xdr:colOff>
      <xdr:row>17</xdr:row>
      <xdr:rowOff>115744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43615"/>
          <a:ext cx="647700" cy="34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170886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18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154359</xdr:rowOff>
    </xdr:from>
    <xdr:to>
      <xdr:col>29</xdr:col>
      <xdr:colOff>177800</xdr:colOff>
      <xdr:row>16</xdr:row>
      <xdr:rowOff>84509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73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115744</xdr:rowOff>
    </xdr:from>
    <xdr:to>
      <xdr:col>26</xdr:col>
      <xdr:colOff>50800</xdr:colOff>
      <xdr:row>18</xdr:row>
      <xdr:rowOff>18181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78019"/>
          <a:ext cx="698500" cy="73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57858</xdr:rowOff>
    </xdr:from>
    <xdr:to>
      <xdr:col>26</xdr:col>
      <xdr:colOff>101600</xdr:colOff>
      <xdr:row>16</xdr:row>
      <xdr:rowOff>159458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169635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17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18181</xdr:rowOff>
    </xdr:from>
    <xdr:to>
      <xdr:col>22</xdr:col>
      <xdr:colOff>114300</xdr:colOff>
      <xdr:row>18</xdr:row>
      <xdr:rowOff>89014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51906"/>
          <a:ext cx="698500" cy="70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66234</xdr:rowOff>
    </xdr:from>
    <xdr:to>
      <xdr:col>22</xdr:col>
      <xdr:colOff>165100</xdr:colOff>
      <xdr:row>16</xdr:row>
      <xdr:rowOff>167834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57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6561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2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65762</xdr:rowOff>
    </xdr:from>
    <xdr:to>
      <xdr:col>18</xdr:col>
      <xdr:colOff>177800</xdr:colOff>
      <xdr:row>18</xdr:row>
      <xdr:rowOff>89014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199487"/>
          <a:ext cx="698500" cy="23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74954</xdr:rowOff>
    </xdr:from>
    <xdr:to>
      <xdr:col>19</xdr:col>
      <xdr:colOff>38100</xdr:colOff>
      <xdr:row>17</xdr:row>
      <xdr:rowOff>5104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15281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3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70088</xdr:rowOff>
    </xdr:from>
    <xdr:to>
      <xdr:col>15</xdr:col>
      <xdr:colOff>101600</xdr:colOff>
      <xdr:row>17</xdr:row>
      <xdr:rowOff>238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10415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2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30540</xdr:rowOff>
    </xdr:from>
    <xdr:to>
      <xdr:col>29</xdr:col>
      <xdr:colOff>177800</xdr:colOff>
      <xdr:row>17</xdr:row>
      <xdr:rowOff>132140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92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2617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6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64944</xdr:rowOff>
    </xdr:from>
    <xdr:to>
      <xdr:col>26</xdr:col>
      <xdr:colOff>101600</xdr:colOff>
      <xdr:row>17</xdr:row>
      <xdr:rowOff>166544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27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151321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13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138831</xdr:rowOff>
    </xdr:from>
    <xdr:to>
      <xdr:col>22</xdr:col>
      <xdr:colOff>165100</xdr:colOff>
      <xdr:row>18</xdr:row>
      <xdr:rowOff>68981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01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53758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8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38214</xdr:rowOff>
    </xdr:from>
    <xdr:to>
      <xdr:col>19</xdr:col>
      <xdr:colOff>38100</xdr:colOff>
      <xdr:row>18</xdr:row>
      <xdr:rowOff>139814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71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124591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14962</xdr:rowOff>
    </xdr:from>
    <xdr:to>
      <xdr:col>15</xdr:col>
      <xdr:colOff>101600</xdr:colOff>
      <xdr:row>18</xdr:row>
      <xdr:rowOff>116562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48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101339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3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203352</xdr:rowOff>
    </xdr:from>
    <xdr:to>
      <xdr:col>29</xdr:col>
      <xdr:colOff>127000</xdr:colOff>
      <xdr:row>37</xdr:row>
      <xdr:rowOff>199561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27902"/>
          <a:ext cx="0" cy="11963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171638</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9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199561</xdr:rowOff>
    </xdr:from>
    <xdr:to>
      <xdr:col>30</xdr:col>
      <xdr:colOff>25400</xdr:colOff>
      <xdr:row>37</xdr:row>
      <xdr:rowOff>199561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242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118279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7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203352</xdr:rowOff>
    </xdr:from>
    <xdr:to>
      <xdr:col>30</xdr:col>
      <xdr:colOff>25400</xdr:colOff>
      <xdr:row>33</xdr:row>
      <xdr:rowOff>203352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27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253359</xdr:rowOff>
    </xdr:from>
    <xdr:to>
      <xdr:col>29</xdr:col>
      <xdr:colOff>127000</xdr:colOff>
      <xdr:row>34</xdr:row>
      <xdr:rowOff>301517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520809"/>
          <a:ext cx="647700" cy="48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27132</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37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55055</xdr:rowOff>
    </xdr:from>
    <xdr:to>
      <xdr:col>29</xdr:col>
      <xdr:colOff>177800</xdr:colOff>
      <xdr:row>35</xdr:row>
      <xdr:rowOff>156655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65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301517</xdr:rowOff>
    </xdr:from>
    <xdr:to>
      <xdr:col>26</xdr:col>
      <xdr:colOff>50800</xdr:colOff>
      <xdr:row>35</xdr:row>
      <xdr:rowOff>12491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568967"/>
          <a:ext cx="698500" cy="53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83820</xdr:rowOff>
    </xdr:from>
    <xdr:to>
      <xdr:col>26</xdr:col>
      <xdr:colOff>101600</xdr:colOff>
      <xdr:row>35</xdr:row>
      <xdr:rowOff>185420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94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170197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780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12491</xdr:rowOff>
    </xdr:from>
    <xdr:to>
      <xdr:col>22</xdr:col>
      <xdr:colOff>114300</xdr:colOff>
      <xdr:row>35</xdr:row>
      <xdr:rowOff>68307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622841"/>
          <a:ext cx="698500" cy="55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78867</xdr:rowOff>
    </xdr:from>
    <xdr:to>
      <xdr:col>22</xdr:col>
      <xdr:colOff>165100</xdr:colOff>
      <xdr:row>35</xdr:row>
      <xdr:rowOff>180467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6892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165244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77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68307</xdr:rowOff>
    </xdr:from>
    <xdr:to>
      <xdr:col>18</xdr:col>
      <xdr:colOff>177800</xdr:colOff>
      <xdr:row>35</xdr:row>
      <xdr:rowOff>122428</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678657"/>
          <a:ext cx="698500" cy="54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55511</xdr:rowOff>
    </xdr:from>
    <xdr:to>
      <xdr:col>19</xdr:col>
      <xdr:colOff>38100</xdr:colOff>
      <xdr:row>35</xdr:row>
      <xdr:rowOff>157111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658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141888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7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54235</xdr:rowOff>
    </xdr:from>
    <xdr:to>
      <xdr:col>15</xdr:col>
      <xdr:colOff>101600</xdr:colOff>
      <xdr:row>35</xdr:row>
      <xdr:rowOff>155835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64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166012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3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202559</xdr:rowOff>
    </xdr:from>
    <xdr:to>
      <xdr:col>29</xdr:col>
      <xdr:colOff>177800</xdr:colOff>
      <xdr:row>34</xdr:row>
      <xdr:rowOff>304158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47000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47636</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31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250717</xdr:rowOff>
    </xdr:from>
    <xdr:to>
      <xdr:col>26</xdr:col>
      <xdr:colOff>101600</xdr:colOff>
      <xdr:row>35</xdr:row>
      <xdr:rowOff>9417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518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19594</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287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304591</xdr:rowOff>
    </xdr:from>
    <xdr:to>
      <xdr:col>22</xdr:col>
      <xdr:colOff>165100</xdr:colOff>
      <xdr:row>35</xdr:row>
      <xdr:rowOff>63291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572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73467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3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17507</xdr:rowOff>
    </xdr:from>
    <xdr:to>
      <xdr:col>19</xdr:col>
      <xdr:colOff>38100</xdr:colOff>
      <xdr:row>35</xdr:row>
      <xdr:rowOff>119107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627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129284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39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71628</xdr:rowOff>
    </xdr:from>
    <xdr:to>
      <xdr:col>15</xdr:col>
      <xdr:colOff>101600</xdr:colOff>
      <xdr:row>35</xdr:row>
      <xdr:rowOff>173228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681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158005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768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17,684
17,314
133.91
10,835,515
9,634,998
1,183,243
5,642,116
8,801,105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100446</xdr:rowOff>
    </xdr:from>
    <xdr:to>
      <xdr:col>24</xdr:col>
      <xdr:colOff>62865</xdr:colOff>
      <xdr:row>39</xdr:row>
      <xdr:rowOff>760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43946"/>
          <a:ext cx="1270" cy="1443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4587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9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760</xdr:rowOff>
    </xdr:from>
    <xdr:to>
      <xdr:col>24</xdr:col>
      <xdr:colOff>152400</xdr:colOff>
      <xdr:row>39</xdr:row>
      <xdr:rowOff>760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7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47123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9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100446</xdr:rowOff>
    </xdr:from>
    <xdr:to>
      <xdr:col>24</xdr:col>
      <xdr:colOff>152400</xdr:colOff>
      <xdr:row>30</xdr:row>
      <xdr:rowOff>100446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4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138426</xdr:rowOff>
    </xdr:from>
    <xdr:to>
      <xdr:col>24</xdr:col>
      <xdr:colOff>63500</xdr:colOff>
      <xdr:row>38</xdr:row>
      <xdr:rowOff>12256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482076"/>
          <a:ext cx="838200" cy="4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151945</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81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129068</xdr:rowOff>
    </xdr:from>
    <xdr:to>
      <xdr:col>24</xdr:col>
      <xdr:colOff>114300</xdr:colOff>
      <xdr:row>36</xdr:row>
      <xdr:rowOff>59218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2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12256</xdr:rowOff>
    </xdr:from>
    <xdr:to>
      <xdr:col>19</xdr:col>
      <xdr:colOff>177800</xdr:colOff>
      <xdr:row>39</xdr:row>
      <xdr:rowOff>8108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527356"/>
          <a:ext cx="889000" cy="16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35195</xdr:rowOff>
    </xdr:from>
    <xdr:to>
      <xdr:col>20</xdr:col>
      <xdr:colOff>38100</xdr:colOff>
      <xdr:row>36</xdr:row>
      <xdr:rowOff>136795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153322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8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8108</xdr:rowOff>
    </xdr:from>
    <xdr:to>
      <xdr:col>15</xdr:col>
      <xdr:colOff>50800</xdr:colOff>
      <xdr:row>39</xdr:row>
      <xdr:rowOff>28617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94658"/>
          <a:ext cx="889000" cy="2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15862</xdr:rowOff>
    </xdr:from>
    <xdr:to>
      <xdr:col>15</xdr:col>
      <xdr:colOff>101600</xdr:colOff>
      <xdr:row>37</xdr:row>
      <xdr:rowOff>117462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133989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28617</xdr:rowOff>
    </xdr:from>
    <xdr:to>
      <xdr:col>10</xdr:col>
      <xdr:colOff>114300</xdr:colOff>
      <xdr:row>39</xdr:row>
      <xdr:rowOff>61502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715167"/>
          <a:ext cx="889000" cy="3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33938</xdr:rowOff>
    </xdr:from>
    <xdr:to>
      <xdr:col>10</xdr:col>
      <xdr:colOff>165100</xdr:colOff>
      <xdr:row>37</xdr:row>
      <xdr:rowOff>135538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7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152065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5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44078</xdr:rowOff>
    </xdr:from>
    <xdr:to>
      <xdr:col>6</xdr:col>
      <xdr:colOff>38100</xdr:colOff>
      <xdr:row>37</xdr:row>
      <xdr:rowOff>145678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162205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6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87626</xdr:rowOff>
    </xdr:from>
    <xdr:to>
      <xdr:col>24</xdr:col>
      <xdr:colOff>114300</xdr:colOff>
      <xdr:row>38</xdr:row>
      <xdr:rowOff>17776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3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66053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0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132905</xdr:rowOff>
    </xdr:from>
    <xdr:to>
      <xdr:col>20</xdr:col>
      <xdr:colOff>38100</xdr:colOff>
      <xdr:row>38</xdr:row>
      <xdr:rowOff>63055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7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54183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6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128758</xdr:rowOff>
    </xdr:from>
    <xdr:to>
      <xdr:col>15</xdr:col>
      <xdr:colOff>101600</xdr:colOff>
      <xdr:row>39</xdr:row>
      <xdr:rowOff>58908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4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50035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73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149267</xdr:rowOff>
    </xdr:from>
    <xdr:to>
      <xdr:col>10</xdr:col>
      <xdr:colOff>165100</xdr:colOff>
      <xdr:row>39</xdr:row>
      <xdr:rowOff>79417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6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70544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75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10702</xdr:rowOff>
    </xdr:from>
    <xdr:to>
      <xdr:col>6</xdr:col>
      <xdr:colOff>38100</xdr:colOff>
      <xdr:row>39</xdr:row>
      <xdr:rowOff>112302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9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103429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78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133756</xdr:rowOff>
    </xdr:from>
    <xdr:to>
      <xdr:col>24</xdr:col>
      <xdr:colOff>62865</xdr:colOff>
      <xdr:row>59</xdr:row>
      <xdr:rowOff>135833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06256"/>
          <a:ext cx="1270" cy="1545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139660</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5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135833</xdr:rowOff>
    </xdr:from>
    <xdr:to>
      <xdr:col>24</xdr:col>
      <xdr:colOff>152400</xdr:colOff>
      <xdr:row>59</xdr:row>
      <xdr:rowOff>135833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5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80433</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81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133756</xdr:rowOff>
    </xdr:from>
    <xdr:to>
      <xdr:col>24</xdr:col>
      <xdr:colOff>152400</xdr:colOff>
      <xdr:row>50</xdr:row>
      <xdr:rowOff>133756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06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76397</xdr:rowOff>
    </xdr:from>
    <xdr:to>
      <xdr:col>24</xdr:col>
      <xdr:colOff>63500</xdr:colOff>
      <xdr:row>56</xdr:row>
      <xdr:rowOff>137661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677597"/>
          <a:ext cx="838200" cy="6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84173</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42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61296</xdr:rowOff>
    </xdr:from>
    <xdr:to>
      <xdr:col>24</xdr:col>
      <xdr:colOff>114300</xdr:colOff>
      <xdr:row>55</xdr:row>
      <xdr:rowOff>162896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76397</xdr:rowOff>
    </xdr:from>
    <xdr:to>
      <xdr:col>19</xdr:col>
      <xdr:colOff>177800</xdr:colOff>
      <xdr:row>57</xdr:row>
      <xdr:rowOff>164465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677597"/>
          <a:ext cx="889000" cy="25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103625</xdr:rowOff>
    </xdr:from>
    <xdr:to>
      <xdr:col>20</xdr:col>
      <xdr:colOff>38100</xdr:colOff>
      <xdr:row>56</xdr:row>
      <xdr:rowOff>33775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3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50302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0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164465</xdr:rowOff>
    </xdr:from>
    <xdr:to>
      <xdr:col>15</xdr:col>
      <xdr:colOff>50800</xdr:colOff>
      <xdr:row>58</xdr:row>
      <xdr:rowOff>65881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37115"/>
          <a:ext cx="889000" cy="7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168625</xdr:rowOff>
    </xdr:from>
    <xdr:to>
      <xdr:col>15</xdr:col>
      <xdr:colOff>101600</xdr:colOff>
      <xdr:row>56</xdr:row>
      <xdr:rowOff>98775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9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115302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37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65881</xdr:rowOff>
    </xdr:from>
    <xdr:to>
      <xdr:col>10</xdr:col>
      <xdr:colOff>114300</xdr:colOff>
      <xdr:row>59</xdr:row>
      <xdr:rowOff>40012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09981"/>
          <a:ext cx="889000" cy="14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98920</xdr:rowOff>
    </xdr:from>
    <xdr:to>
      <xdr:col>10</xdr:col>
      <xdr:colOff>165100</xdr:colOff>
      <xdr:row>57</xdr:row>
      <xdr:rowOff>29070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45597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156966</xdr:rowOff>
    </xdr:from>
    <xdr:to>
      <xdr:col>6</xdr:col>
      <xdr:colOff>38100</xdr:colOff>
      <xdr:row>57</xdr:row>
      <xdr:rowOff>87116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5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103643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3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86861</xdr:rowOff>
    </xdr:from>
    <xdr:to>
      <xdr:col>24</xdr:col>
      <xdr:colOff>114300</xdr:colOff>
      <xdr:row>57</xdr:row>
      <xdr:rowOff>17011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65288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25597</xdr:rowOff>
    </xdr:from>
    <xdr:to>
      <xdr:col>20</xdr:col>
      <xdr:colOff>38100</xdr:colOff>
      <xdr:row>56</xdr:row>
      <xdr:rowOff>127197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2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118324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71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113665</xdr:rowOff>
    </xdr:from>
    <xdr:to>
      <xdr:col>15</xdr:col>
      <xdr:colOff>101600</xdr:colOff>
      <xdr:row>58</xdr:row>
      <xdr:rowOff>43815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8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34942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7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15081</xdr:rowOff>
    </xdr:from>
    <xdr:to>
      <xdr:col>10</xdr:col>
      <xdr:colOff>165100</xdr:colOff>
      <xdr:row>58</xdr:row>
      <xdr:rowOff>116681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5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107808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5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160662</xdr:rowOff>
    </xdr:from>
    <xdr:to>
      <xdr:col>6</xdr:col>
      <xdr:colOff>38100</xdr:colOff>
      <xdr:row>59</xdr:row>
      <xdr:rowOff>90812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10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81939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9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59690</xdr:rowOff>
    </xdr:from>
    <xdr:to>
      <xdr:col>24</xdr:col>
      <xdr:colOff>62865</xdr:colOff>
      <xdr:row>78</xdr:row>
      <xdr:rowOff>82322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32640"/>
          <a:ext cx="1270" cy="1222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86149</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5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82322</xdr:rowOff>
    </xdr:from>
    <xdr:to>
      <xdr:col>24</xdr:col>
      <xdr:colOff>152400</xdr:colOff>
      <xdr:row>78</xdr:row>
      <xdr:rowOff>82322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5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6367</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0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59690</xdr:rowOff>
    </xdr:from>
    <xdr:to>
      <xdr:col>24</xdr:col>
      <xdr:colOff>152400</xdr:colOff>
      <xdr:row>71</xdr:row>
      <xdr:rowOff>59690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3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148890</xdr:rowOff>
    </xdr:from>
    <xdr:to>
      <xdr:col>24</xdr:col>
      <xdr:colOff>63500</xdr:colOff>
      <xdr:row>77</xdr:row>
      <xdr:rowOff>62204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179090"/>
          <a:ext cx="838200" cy="8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22486</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81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171059</xdr:rowOff>
    </xdr:from>
    <xdr:to>
      <xdr:col>24</xdr:col>
      <xdr:colOff>114300</xdr:colOff>
      <xdr:row>76</xdr:row>
      <xdr:rowOff>101209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148890</xdr:rowOff>
    </xdr:from>
    <xdr:to>
      <xdr:col>19</xdr:col>
      <xdr:colOff>177800</xdr:colOff>
      <xdr:row>77</xdr:row>
      <xdr:rowOff>113229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179090"/>
          <a:ext cx="889000" cy="13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170921</xdr:rowOff>
    </xdr:from>
    <xdr:to>
      <xdr:col>20</xdr:col>
      <xdr:colOff>38100</xdr:colOff>
      <xdr:row>76</xdr:row>
      <xdr:rowOff>101071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117598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0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111399</xdr:rowOff>
    </xdr:from>
    <xdr:to>
      <xdr:col>15</xdr:col>
      <xdr:colOff>50800</xdr:colOff>
      <xdr:row>77</xdr:row>
      <xdr:rowOff>113229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313049"/>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144724</xdr:rowOff>
    </xdr:from>
    <xdr:to>
      <xdr:col>15</xdr:col>
      <xdr:colOff>101600</xdr:colOff>
      <xdr:row>77</xdr:row>
      <xdr:rowOff>74874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7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91401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5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85065</xdr:rowOff>
    </xdr:from>
    <xdr:to>
      <xdr:col>10</xdr:col>
      <xdr:colOff>114300</xdr:colOff>
      <xdr:row>77</xdr:row>
      <xdr:rowOff>111399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286715"/>
          <a:ext cx="889000" cy="2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118573</xdr:rowOff>
    </xdr:from>
    <xdr:to>
      <xdr:col>10</xdr:col>
      <xdr:colOff>165100</xdr:colOff>
      <xdr:row>77</xdr:row>
      <xdr:rowOff>48723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65250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2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43591</xdr:rowOff>
    </xdr:from>
    <xdr:to>
      <xdr:col>6</xdr:col>
      <xdr:colOff>38100</xdr:colOff>
      <xdr:row>76</xdr:row>
      <xdr:rowOff>145191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7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161718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4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11404</xdr:rowOff>
    </xdr:from>
    <xdr:to>
      <xdr:col>24</xdr:col>
      <xdr:colOff>114300</xdr:colOff>
      <xdr:row>77</xdr:row>
      <xdr:rowOff>113004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1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161281</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9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98090</xdr:rowOff>
    </xdr:from>
    <xdr:to>
      <xdr:col>20</xdr:col>
      <xdr:colOff>38100</xdr:colOff>
      <xdr:row>77</xdr:row>
      <xdr:rowOff>28240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2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19367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22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62429</xdr:rowOff>
    </xdr:from>
    <xdr:to>
      <xdr:col>15</xdr:col>
      <xdr:colOff>101600</xdr:colOff>
      <xdr:row>77</xdr:row>
      <xdr:rowOff>164029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6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155156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56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60599</xdr:rowOff>
    </xdr:from>
    <xdr:to>
      <xdr:col>10</xdr:col>
      <xdr:colOff>165100</xdr:colOff>
      <xdr:row>77</xdr:row>
      <xdr:rowOff>162199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6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153326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5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34265</xdr:rowOff>
    </xdr:from>
    <xdr:to>
      <xdr:col>6</xdr:col>
      <xdr:colOff>38100</xdr:colOff>
      <xdr:row>77</xdr:row>
      <xdr:rowOff>135865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3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126992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2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122588</xdr:rowOff>
    </xdr:from>
    <xdr:to>
      <xdr:col>24</xdr:col>
      <xdr:colOff>62865</xdr:colOff>
      <xdr:row>98</xdr:row>
      <xdr:rowOff>126408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81638"/>
          <a:ext cx="1270" cy="154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130235</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126408</xdr:rowOff>
    </xdr:from>
    <xdr:to>
      <xdr:col>24</xdr:col>
      <xdr:colOff>152400</xdr:colOff>
      <xdr:row>98</xdr:row>
      <xdr:rowOff>126408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2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69265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56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122588</xdr:rowOff>
    </xdr:from>
    <xdr:to>
      <xdr:col>24</xdr:col>
      <xdr:colOff>152400</xdr:colOff>
      <xdr:row>89</xdr:row>
      <xdr:rowOff>122588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8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87774</xdr:rowOff>
    </xdr:from>
    <xdr:to>
      <xdr:col>24</xdr:col>
      <xdr:colOff>63500</xdr:colOff>
      <xdr:row>97</xdr:row>
      <xdr:rowOff>135356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375524"/>
          <a:ext cx="838200" cy="39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123240</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068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100363</xdr:rowOff>
    </xdr:from>
    <xdr:to>
      <xdr:col>24</xdr:col>
      <xdr:colOff>114300</xdr:colOff>
      <xdr:row>95</xdr:row>
      <xdr:rowOff>30513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1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135356</xdr:rowOff>
    </xdr:from>
    <xdr:to>
      <xdr:col>19</xdr:col>
      <xdr:colOff>177800</xdr:colOff>
      <xdr:row>98</xdr:row>
      <xdr:rowOff>3209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766006"/>
          <a:ext cx="889000" cy="3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29301</xdr:rowOff>
    </xdr:from>
    <xdr:to>
      <xdr:col>20</xdr:col>
      <xdr:colOff>38100</xdr:colOff>
      <xdr:row>97</xdr:row>
      <xdr:rowOff>130901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147428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43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3209</xdr:rowOff>
    </xdr:from>
    <xdr:to>
      <xdr:col>15</xdr:col>
      <xdr:colOff>50800</xdr:colOff>
      <xdr:row>98</xdr:row>
      <xdr:rowOff>76133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05309"/>
          <a:ext cx="889000" cy="7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39294</xdr:rowOff>
    </xdr:from>
    <xdr:to>
      <xdr:col>15</xdr:col>
      <xdr:colOff>101600</xdr:colOff>
      <xdr:row>97</xdr:row>
      <xdr:rowOff>140894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157421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4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39850</xdr:rowOff>
    </xdr:from>
    <xdr:to>
      <xdr:col>10</xdr:col>
      <xdr:colOff>114300</xdr:colOff>
      <xdr:row>98</xdr:row>
      <xdr:rowOff>76133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841950"/>
          <a:ext cx="889000" cy="3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82107</xdr:rowOff>
    </xdr:from>
    <xdr:to>
      <xdr:col>10</xdr:col>
      <xdr:colOff>165100</xdr:colOff>
      <xdr:row>98</xdr:row>
      <xdr:rowOff>12257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1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28784</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48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74563</xdr:rowOff>
    </xdr:from>
    <xdr:to>
      <xdr:col>6</xdr:col>
      <xdr:colOff>38100</xdr:colOff>
      <xdr:row>98</xdr:row>
      <xdr:rowOff>4713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21240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8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36974</xdr:rowOff>
    </xdr:from>
    <xdr:to>
      <xdr:col>24</xdr:col>
      <xdr:colOff>114300</xdr:colOff>
      <xdr:row>95</xdr:row>
      <xdr:rowOff>138574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2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15401</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30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84556</xdr:rowOff>
    </xdr:from>
    <xdr:to>
      <xdr:col>20</xdr:col>
      <xdr:colOff>38100</xdr:colOff>
      <xdr:row>98</xdr:row>
      <xdr:rowOff>14706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1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5833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80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123859</xdr:rowOff>
    </xdr:from>
    <xdr:to>
      <xdr:col>15</xdr:col>
      <xdr:colOff>101600</xdr:colOff>
      <xdr:row>98</xdr:row>
      <xdr:rowOff>54009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45136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84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25333</xdr:rowOff>
    </xdr:from>
    <xdr:to>
      <xdr:col>10</xdr:col>
      <xdr:colOff>165100</xdr:colOff>
      <xdr:row>98</xdr:row>
      <xdr:rowOff>126933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2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118060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9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160500</xdr:rowOff>
    </xdr:from>
    <xdr:to>
      <xdr:col>6</xdr:col>
      <xdr:colOff>38100</xdr:colOff>
      <xdr:row>98</xdr:row>
      <xdr:rowOff>90650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9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81777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88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157393</xdr:rowOff>
    </xdr:from>
    <xdr:to>
      <xdr:col>54</xdr:col>
      <xdr:colOff>189865</xdr:colOff>
      <xdr:row>39</xdr:row>
      <xdr:rowOff>20901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643793"/>
          <a:ext cx="1270" cy="106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24728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71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20901</xdr:rowOff>
    </xdr:from>
    <xdr:to>
      <xdr:col>55</xdr:col>
      <xdr:colOff>88900</xdr:colOff>
      <xdr:row>39</xdr:row>
      <xdr:rowOff>20901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70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104070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419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157393</xdr:rowOff>
    </xdr:from>
    <xdr:to>
      <xdr:col>55</xdr:col>
      <xdr:colOff>88900</xdr:colOff>
      <xdr:row>32</xdr:row>
      <xdr:rowOff>157393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643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77996</xdr:rowOff>
    </xdr:from>
    <xdr:to>
      <xdr:col>55</xdr:col>
      <xdr:colOff>0</xdr:colOff>
      <xdr:row>35</xdr:row>
      <xdr:rowOff>156104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221496"/>
          <a:ext cx="838200" cy="93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30330</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20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51903</xdr:rowOff>
    </xdr:from>
    <xdr:to>
      <xdr:col>55</xdr:col>
      <xdr:colOff>50800</xdr:colOff>
      <xdr:row>36</xdr:row>
      <xdr:rowOff>153503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22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77996</xdr:rowOff>
    </xdr:from>
    <xdr:to>
      <xdr:col>50</xdr:col>
      <xdr:colOff>114300</xdr:colOff>
      <xdr:row>36</xdr:row>
      <xdr:rowOff>105602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221496"/>
          <a:ext cx="889000" cy="105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119807</xdr:rowOff>
    </xdr:from>
    <xdr:to>
      <xdr:col>50</xdr:col>
      <xdr:colOff>165100</xdr:colOff>
      <xdr:row>31</xdr:row>
      <xdr:rowOff>49957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26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41084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35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105602</xdr:rowOff>
    </xdr:from>
    <xdr:to>
      <xdr:col>45</xdr:col>
      <xdr:colOff>177800</xdr:colOff>
      <xdr:row>36</xdr:row>
      <xdr:rowOff>141035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277802"/>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73501</xdr:rowOff>
    </xdr:from>
    <xdr:to>
      <xdr:col>46</xdr:col>
      <xdr:colOff>38100</xdr:colOff>
      <xdr:row>37</xdr:row>
      <xdr:rowOff>3651</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4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166228</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633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141035</xdr:rowOff>
    </xdr:from>
    <xdr:to>
      <xdr:col>41</xdr:col>
      <xdr:colOff>50800</xdr:colOff>
      <xdr:row>37</xdr:row>
      <xdr:rowOff>41566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313235"/>
          <a:ext cx="889000" cy="7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170949</xdr:rowOff>
    </xdr:from>
    <xdr:to>
      <xdr:col>41</xdr:col>
      <xdr:colOff>101600</xdr:colOff>
      <xdr:row>36</xdr:row>
      <xdr:rowOff>101099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17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117626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594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161165</xdr:rowOff>
    </xdr:from>
    <xdr:to>
      <xdr:col>36</xdr:col>
      <xdr:colOff>165100</xdr:colOff>
      <xdr:row>37</xdr:row>
      <xdr:rowOff>91315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3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107842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10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105304</xdr:rowOff>
    </xdr:from>
    <xdr:to>
      <xdr:col>55</xdr:col>
      <xdr:colOff>50800</xdr:colOff>
      <xdr:row>36</xdr:row>
      <xdr:rowOff>35454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10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128181</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957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27196</xdr:rowOff>
    </xdr:from>
    <xdr:to>
      <xdr:col>50</xdr:col>
      <xdr:colOff>165100</xdr:colOff>
      <xdr:row>30</xdr:row>
      <xdr:rowOff>128796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17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145323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4945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54802</xdr:rowOff>
    </xdr:from>
    <xdr:to>
      <xdr:col>46</xdr:col>
      <xdr:colOff>38100</xdr:colOff>
      <xdr:row>36</xdr:row>
      <xdr:rowOff>156402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22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1479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0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90235</xdr:rowOff>
    </xdr:from>
    <xdr:to>
      <xdr:col>41</xdr:col>
      <xdr:colOff>101600</xdr:colOff>
      <xdr:row>37</xdr:row>
      <xdr:rowOff>20385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26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11512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35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162216</xdr:rowOff>
    </xdr:from>
    <xdr:to>
      <xdr:col>36</xdr:col>
      <xdr:colOff>165100</xdr:colOff>
      <xdr:row>37</xdr:row>
      <xdr:rowOff>92366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3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83493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42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145273</xdr:rowOff>
    </xdr:from>
    <xdr:to>
      <xdr:col>54</xdr:col>
      <xdr:colOff>189865</xdr:colOff>
      <xdr:row>58</xdr:row>
      <xdr:rowOff>89985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546323"/>
          <a:ext cx="1270" cy="148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93812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3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89985</xdr:rowOff>
    </xdr:from>
    <xdr:to>
      <xdr:col>55</xdr:col>
      <xdr:colOff>88900</xdr:colOff>
      <xdr:row>58</xdr:row>
      <xdr:rowOff>89985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3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91950</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32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145273</xdr:rowOff>
    </xdr:from>
    <xdr:to>
      <xdr:col>55</xdr:col>
      <xdr:colOff>88900</xdr:colOff>
      <xdr:row>49</xdr:row>
      <xdr:rowOff>145273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5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121891</xdr:rowOff>
    </xdr:from>
    <xdr:to>
      <xdr:col>55</xdr:col>
      <xdr:colOff>0</xdr:colOff>
      <xdr:row>56</xdr:row>
      <xdr:rowOff>124754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723091"/>
          <a:ext cx="838200" cy="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116480</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203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93603</xdr:rowOff>
    </xdr:from>
    <xdr:to>
      <xdr:col>55</xdr:col>
      <xdr:colOff>50800</xdr:colOff>
      <xdr:row>55</xdr:row>
      <xdr:rowOff>23753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35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43296</xdr:rowOff>
    </xdr:from>
    <xdr:to>
      <xdr:col>50</xdr:col>
      <xdr:colOff>114300</xdr:colOff>
      <xdr:row>56</xdr:row>
      <xdr:rowOff>121891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644496"/>
          <a:ext cx="889000" cy="7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157382</xdr:rowOff>
    </xdr:from>
    <xdr:to>
      <xdr:col>50</xdr:col>
      <xdr:colOff>165100</xdr:colOff>
      <xdr:row>54</xdr:row>
      <xdr:rowOff>87532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24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104059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01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43296</xdr:rowOff>
    </xdr:from>
    <xdr:to>
      <xdr:col>45</xdr:col>
      <xdr:colOff>177800</xdr:colOff>
      <xdr:row>57</xdr:row>
      <xdr:rowOff>64698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644496"/>
          <a:ext cx="889000" cy="19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693</xdr:rowOff>
    </xdr:from>
    <xdr:to>
      <xdr:col>46</xdr:col>
      <xdr:colOff>38100</xdr:colOff>
      <xdr:row>54</xdr:row>
      <xdr:rowOff>102293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25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118820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03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64698</xdr:rowOff>
    </xdr:from>
    <xdr:to>
      <xdr:col>41</xdr:col>
      <xdr:colOff>50800</xdr:colOff>
      <xdr:row>57</xdr:row>
      <xdr:rowOff>124209</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837348"/>
          <a:ext cx="889000" cy="5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26721</xdr:rowOff>
    </xdr:from>
    <xdr:to>
      <xdr:col>41</xdr:col>
      <xdr:colOff>101600</xdr:colOff>
      <xdr:row>53</xdr:row>
      <xdr:rowOff>128321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11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144848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888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192</xdr:rowOff>
    </xdr:from>
    <xdr:to>
      <xdr:col>36</xdr:col>
      <xdr:colOff>165100</xdr:colOff>
      <xdr:row>53</xdr:row>
      <xdr:rowOff>101792</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08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118319</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886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73954</xdr:rowOff>
    </xdr:from>
    <xdr:to>
      <xdr:col>55</xdr:col>
      <xdr:colOff>50800</xdr:colOff>
      <xdr:row>57</xdr:row>
      <xdr:rowOff>4104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67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52381</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5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71091</xdr:rowOff>
    </xdr:from>
    <xdr:to>
      <xdr:col>50</xdr:col>
      <xdr:colOff>165100</xdr:colOff>
      <xdr:row>57</xdr:row>
      <xdr:rowOff>1241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67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163818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76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163946</xdr:rowOff>
    </xdr:from>
    <xdr:to>
      <xdr:col>46</xdr:col>
      <xdr:colOff>38100</xdr:colOff>
      <xdr:row>56</xdr:row>
      <xdr:rowOff>94096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59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85223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68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13898</xdr:rowOff>
    </xdr:from>
    <xdr:to>
      <xdr:col>41</xdr:col>
      <xdr:colOff>101600</xdr:colOff>
      <xdr:row>57</xdr:row>
      <xdr:rowOff>115498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78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106625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87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73409</xdr:rowOff>
    </xdr:from>
    <xdr:to>
      <xdr:col>36</xdr:col>
      <xdr:colOff>165100</xdr:colOff>
      <xdr:row>58</xdr:row>
      <xdr:rowOff>3559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84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166136</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93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63424</xdr:rowOff>
    </xdr:from>
    <xdr:to>
      <xdr:col>54</xdr:col>
      <xdr:colOff>189865</xdr:colOff>
      <xdr:row>79</xdr:row>
      <xdr:rowOff>40336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36374"/>
          <a:ext cx="1270" cy="1348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44163</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88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40336</xdr:rowOff>
    </xdr:from>
    <xdr:to>
      <xdr:col>55</xdr:col>
      <xdr:colOff>88900</xdr:colOff>
      <xdr:row>79</xdr:row>
      <xdr:rowOff>40336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10101</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201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63424</xdr:rowOff>
    </xdr:from>
    <xdr:to>
      <xdr:col>55</xdr:col>
      <xdr:colOff>88900</xdr:colOff>
      <xdr:row>71</xdr:row>
      <xdr:rowOff>63424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36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103809</xdr:rowOff>
    </xdr:from>
    <xdr:to>
      <xdr:col>55</xdr:col>
      <xdr:colOff>0</xdr:colOff>
      <xdr:row>79</xdr:row>
      <xdr:rowOff>4572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476909"/>
          <a:ext cx="838200" cy="7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2798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04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151371</xdr:rowOff>
    </xdr:from>
    <xdr:to>
      <xdr:col>55</xdr:col>
      <xdr:colOff>50800</xdr:colOff>
      <xdr:row>78</xdr:row>
      <xdr:rowOff>81521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5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68999</xdr:rowOff>
    </xdr:from>
    <xdr:to>
      <xdr:col>50</xdr:col>
      <xdr:colOff>114300</xdr:colOff>
      <xdr:row>79</xdr:row>
      <xdr:rowOff>4572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442099"/>
          <a:ext cx="889000" cy="10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156490</xdr:rowOff>
    </xdr:from>
    <xdr:to>
      <xdr:col>50</xdr:col>
      <xdr:colOff>165100</xdr:colOff>
      <xdr:row>78</xdr:row>
      <xdr:rowOff>86640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5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103167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3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68999</xdr:rowOff>
    </xdr:from>
    <xdr:to>
      <xdr:col>45</xdr:col>
      <xdr:colOff>177800</xdr:colOff>
      <xdr:row>78</xdr:row>
      <xdr:rowOff>132245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442099"/>
          <a:ext cx="8890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100051</xdr:rowOff>
    </xdr:from>
    <xdr:to>
      <xdr:col>46</xdr:col>
      <xdr:colOff>38100</xdr:colOff>
      <xdr:row>77</xdr:row>
      <xdr:rowOff>30201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13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46727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290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129350</xdr:rowOff>
    </xdr:from>
    <xdr:to>
      <xdr:col>41</xdr:col>
      <xdr:colOff>50800</xdr:colOff>
      <xdr:row>78</xdr:row>
      <xdr:rowOff>132245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502450"/>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99149</xdr:rowOff>
    </xdr:from>
    <xdr:to>
      <xdr:col>41</xdr:col>
      <xdr:colOff>101600</xdr:colOff>
      <xdr:row>76</xdr:row>
      <xdr:rowOff>29299</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295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45826</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273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40551</xdr:rowOff>
    </xdr:from>
    <xdr:to>
      <xdr:col>36</xdr:col>
      <xdr:colOff>165100</xdr:colOff>
      <xdr:row>75</xdr:row>
      <xdr:rowOff>142151</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289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158678</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267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53009</xdr:rowOff>
    </xdr:from>
    <xdr:to>
      <xdr:col>55</xdr:col>
      <xdr:colOff>50800</xdr:colOff>
      <xdr:row>78</xdr:row>
      <xdr:rowOff>154609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2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139386</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341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125222</xdr:rowOff>
    </xdr:from>
    <xdr:to>
      <xdr:col>50</xdr:col>
      <xdr:colOff>165100</xdr:colOff>
      <xdr:row>79</xdr:row>
      <xdr:rowOff>55372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9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46499</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59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18199</xdr:rowOff>
    </xdr:from>
    <xdr:to>
      <xdr:col>46</xdr:col>
      <xdr:colOff>38100</xdr:colOff>
      <xdr:row>78</xdr:row>
      <xdr:rowOff>119799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39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110926</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48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81445</xdr:rowOff>
    </xdr:from>
    <xdr:to>
      <xdr:col>41</xdr:col>
      <xdr:colOff>101600</xdr:colOff>
      <xdr:row>79</xdr:row>
      <xdr:rowOff>11595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5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2722</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547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78550</xdr:rowOff>
    </xdr:from>
    <xdr:to>
      <xdr:col>36</xdr:col>
      <xdr:colOff>165100</xdr:colOff>
      <xdr:row>79</xdr:row>
      <xdr:rowOff>8700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5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171277</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54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103254</xdr:rowOff>
    </xdr:from>
    <xdr:to>
      <xdr:col>54</xdr:col>
      <xdr:colOff>189865</xdr:colOff>
      <xdr:row>98</xdr:row>
      <xdr:rowOff>157955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533754"/>
          <a:ext cx="1270" cy="1426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161782</xdr:rowOff>
    </xdr:from>
    <xdr:ext cx="534377"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6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157955</xdr:rowOff>
    </xdr:from>
    <xdr:to>
      <xdr:col>55</xdr:col>
      <xdr:colOff>88900</xdr:colOff>
      <xdr:row>98</xdr:row>
      <xdr:rowOff>157955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6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49931</xdr:rowOff>
    </xdr:from>
    <xdr:ext cx="599010"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30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103254</xdr:rowOff>
    </xdr:from>
    <xdr:to>
      <xdr:col>55</xdr:col>
      <xdr:colOff>88900</xdr:colOff>
      <xdr:row>90</xdr:row>
      <xdr:rowOff>103254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53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97637</xdr:rowOff>
    </xdr:from>
    <xdr:to>
      <xdr:col>55</xdr:col>
      <xdr:colOff>0</xdr:colOff>
      <xdr:row>97</xdr:row>
      <xdr:rowOff>167219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6728287"/>
          <a:ext cx="838200" cy="6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63499</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351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40622</xdr:rowOff>
    </xdr:from>
    <xdr:to>
      <xdr:col>55</xdr:col>
      <xdr:colOff>50800</xdr:colOff>
      <xdr:row>96</xdr:row>
      <xdr:rowOff>142222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49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97637</xdr:rowOff>
    </xdr:from>
    <xdr:to>
      <xdr:col>50</xdr:col>
      <xdr:colOff>114300</xdr:colOff>
      <xdr:row>98</xdr:row>
      <xdr:rowOff>52037</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728287"/>
          <a:ext cx="889000" cy="12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98022</xdr:rowOff>
    </xdr:from>
    <xdr:to>
      <xdr:col>50</xdr:col>
      <xdr:colOff>165100</xdr:colOff>
      <xdr:row>96</xdr:row>
      <xdr:rowOff>28172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38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44699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16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170061</xdr:rowOff>
    </xdr:from>
    <xdr:to>
      <xdr:col>45</xdr:col>
      <xdr:colOff>177800</xdr:colOff>
      <xdr:row>98</xdr:row>
      <xdr:rowOff>52037</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7861300" y="16800711"/>
          <a:ext cx="889000" cy="5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128099</xdr:rowOff>
    </xdr:from>
    <xdr:to>
      <xdr:col>46</xdr:col>
      <xdr:colOff>38100</xdr:colOff>
      <xdr:row>97</xdr:row>
      <xdr:rowOff>58249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58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74776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36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170061</xdr:rowOff>
    </xdr:from>
    <xdr:to>
      <xdr:col>41</xdr:col>
      <xdr:colOff>50800</xdr:colOff>
      <xdr:row>98</xdr:row>
      <xdr:rowOff>80395</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800711"/>
          <a:ext cx="889000" cy="8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944</xdr:rowOff>
    </xdr:from>
    <xdr:to>
      <xdr:col>41</xdr:col>
      <xdr:colOff>101600</xdr:colOff>
      <xdr:row>97</xdr:row>
      <xdr:rowOff>102544</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119071</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40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156490</xdr:rowOff>
    </xdr:from>
    <xdr:to>
      <xdr:col>36</xdr:col>
      <xdr:colOff>165100</xdr:colOff>
      <xdr:row>97</xdr:row>
      <xdr:rowOff>86640</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1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103167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39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116419</xdr:rowOff>
    </xdr:from>
    <xdr:to>
      <xdr:col>55</xdr:col>
      <xdr:colOff>50800</xdr:colOff>
      <xdr:row>98</xdr:row>
      <xdr:rowOff>46569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74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94846</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72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46837</xdr:rowOff>
    </xdr:from>
    <xdr:to>
      <xdr:col>50</xdr:col>
      <xdr:colOff>165100</xdr:colOff>
      <xdr:row>97</xdr:row>
      <xdr:rowOff>148437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67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139564</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77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1237</xdr:rowOff>
    </xdr:from>
    <xdr:to>
      <xdr:col>46</xdr:col>
      <xdr:colOff>38100</xdr:colOff>
      <xdr:row>98</xdr:row>
      <xdr:rowOff>102837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80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93964</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89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119261</xdr:rowOff>
    </xdr:from>
    <xdr:to>
      <xdr:col>41</xdr:col>
      <xdr:colOff>101600</xdr:colOff>
      <xdr:row>98</xdr:row>
      <xdr:rowOff>49411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74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40538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84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29595</xdr:rowOff>
    </xdr:from>
    <xdr:to>
      <xdr:col>36</xdr:col>
      <xdr:colOff>165100</xdr:colOff>
      <xdr:row>98</xdr:row>
      <xdr:rowOff>131195</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8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122322</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92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76073</xdr:rowOff>
    </xdr:from>
    <xdr:to>
      <xdr:col>85</xdr:col>
      <xdr:colOff>126364</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391023"/>
          <a:ext cx="1269"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22750</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6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76073</xdr:rowOff>
    </xdr:from>
    <xdr:to>
      <xdr:col>86</xdr:col>
      <xdr:colOff>25400</xdr:colOff>
      <xdr:row>31</xdr:row>
      <xdr:rowOff>76073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39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85484</xdr:rowOff>
    </xdr:from>
    <xdr:to>
      <xdr:col>85</xdr:col>
      <xdr:colOff>127000</xdr:colOff>
      <xdr:row>38</xdr:row>
      <xdr:rowOff>125641</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600584"/>
          <a:ext cx="838200" cy="4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171213</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343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148336</xdr:rowOff>
    </xdr:from>
    <xdr:to>
      <xdr:col>85</xdr:col>
      <xdr:colOff>177800</xdr:colOff>
      <xdr:row>38</xdr:row>
      <xdr:rowOff>78486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85484</xdr:rowOff>
    </xdr:from>
    <xdr:to>
      <xdr:col>81</xdr:col>
      <xdr:colOff>50800</xdr:colOff>
      <xdr:row>38</xdr:row>
      <xdr:rowOff>134824</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4592300" y="6600584"/>
          <a:ext cx="889000" cy="4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64173</xdr:rowOff>
    </xdr:from>
    <xdr:to>
      <xdr:col>81</xdr:col>
      <xdr:colOff>101600</xdr:colOff>
      <xdr:row>37</xdr:row>
      <xdr:rowOff>165773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0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10850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18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84341</xdr:rowOff>
    </xdr:from>
    <xdr:to>
      <xdr:col>76</xdr:col>
      <xdr:colOff>114300</xdr:colOff>
      <xdr:row>38</xdr:row>
      <xdr:rowOff>134824</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599441"/>
          <a:ext cx="889000" cy="5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166395</xdr:rowOff>
    </xdr:from>
    <xdr:to>
      <xdr:col>76</xdr:col>
      <xdr:colOff>165100</xdr:colOff>
      <xdr:row>37</xdr:row>
      <xdr:rowOff>96545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113072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11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84341</xdr:rowOff>
    </xdr:from>
    <xdr:to>
      <xdr:col>71</xdr:col>
      <xdr:colOff>177800</xdr:colOff>
      <xdr:row>38</xdr:row>
      <xdr:rowOff>132576</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599441"/>
          <a:ext cx="889000" cy="4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47447</xdr:rowOff>
    </xdr:from>
    <xdr:to>
      <xdr:col>72</xdr:col>
      <xdr:colOff>38100</xdr:colOff>
      <xdr:row>37</xdr:row>
      <xdr:rowOff>149047</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39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165574</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16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103264</xdr:rowOff>
    </xdr:from>
    <xdr:to>
      <xdr:col>67</xdr:col>
      <xdr:colOff>101600</xdr:colOff>
      <xdr:row>38</xdr:row>
      <xdr:rowOff>33413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446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49941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22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74841</xdr:rowOff>
    </xdr:from>
    <xdr:to>
      <xdr:col>85</xdr:col>
      <xdr:colOff>177800</xdr:colOff>
      <xdr:row>39</xdr:row>
      <xdr:rowOff>4991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58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161218</xdr:rowOff>
    </xdr:from>
    <xdr:ext cx="469744"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34684</xdr:rowOff>
    </xdr:from>
    <xdr:to>
      <xdr:col>81</xdr:col>
      <xdr:colOff>101600</xdr:colOff>
      <xdr:row>38</xdr:row>
      <xdr:rowOff>136284</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5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127411</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46428" y="664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84024</xdr:rowOff>
    </xdr:from>
    <xdr:to>
      <xdr:col>76</xdr:col>
      <xdr:colOff>165100</xdr:colOff>
      <xdr:row>39</xdr:row>
      <xdr:rowOff>14174</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59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5301</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57428" y="669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33541</xdr:rowOff>
    </xdr:from>
    <xdr:to>
      <xdr:col>72</xdr:col>
      <xdr:colOff>38100</xdr:colOff>
      <xdr:row>38</xdr:row>
      <xdr:rowOff>135141</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54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126268</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68428" y="664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81776</xdr:rowOff>
    </xdr:from>
    <xdr:to>
      <xdr:col>67</xdr:col>
      <xdr:colOff>101600</xdr:colOff>
      <xdr:row>39</xdr:row>
      <xdr:rowOff>11926</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59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3053</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79428" y="6689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121679</xdr:rowOff>
    </xdr:from>
    <xdr:to>
      <xdr:col>85</xdr:col>
      <xdr:colOff>126364</xdr:colOff>
      <xdr:row>79</xdr:row>
      <xdr:rowOff>3366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1951729"/>
          <a:ext cx="1269" cy="15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7193</xdr:rowOff>
    </xdr:from>
    <xdr:ext cx="469744"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55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3366</xdr:rowOff>
    </xdr:from>
    <xdr:to>
      <xdr:col>86</xdr:col>
      <xdr:colOff>25400</xdr:colOff>
      <xdr:row>79</xdr:row>
      <xdr:rowOff>3366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54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68356</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726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121679</xdr:rowOff>
    </xdr:from>
    <xdr:to>
      <xdr:col>86</xdr:col>
      <xdr:colOff>25400</xdr:colOff>
      <xdr:row>69</xdr:row>
      <xdr:rowOff>121679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1951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107861</xdr:rowOff>
    </xdr:from>
    <xdr:to>
      <xdr:col>85</xdr:col>
      <xdr:colOff>127000</xdr:colOff>
      <xdr:row>75</xdr:row>
      <xdr:rowOff>145262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2966611"/>
          <a:ext cx="838200" cy="3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135208</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65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112331</xdr:rowOff>
    </xdr:from>
    <xdr:to>
      <xdr:col>85</xdr:col>
      <xdr:colOff>177800</xdr:colOff>
      <xdr:row>75</xdr:row>
      <xdr:rowOff>42481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7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145262</xdr:rowOff>
    </xdr:from>
    <xdr:to>
      <xdr:col>81</xdr:col>
      <xdr:colOff>50800</xdr:colOff>
      <xdr:row>75</xdr:row>
      <xdr:rowOff>168708</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004012"/>
          <a:ext cx="889000" cy="2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139674</xdr:rowOff>
    </xdr:from>
    <xdr:to>
      <xdr:col>81</xdr:col>
      <xdr:colOff>101600</xdr:colOff>
      <xdr:row>75</xdr:row>
      <xdr:rowOff>69824</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86351</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6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168708</xdr:rowOff>
    </xdr:from>
    <xdr:to>
      <xdr:col>76</xdr:col>
      <xdr:colOff>114300</xdr:colOff>
      <xdr:row>76</xdr:row>
      <xdr:rowOff>38709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3027458"/>
          <a:ext cx="889000" cy="4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148069</xdr:rowOff>
    </xdr:from>
    <xdr:to>
      <xdr:col>76</xdr:col>
      <xdr:colOff>165100</xdr:colOff>
      <xdr:row>75</xdr:row>
      <xdr:rowOff>78219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94746</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61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38709</xdr:rowOff>
    </xdr:from>
    <xdr:to>
      <xdr:col>71</xdr:col>
      <xdr:colOff>177800</xdr:colOff>
      <xdr:row>76</xdr:row>
      <xdr:rowOff>90399</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3068909"/>
          <a:ext cx="889000" cy="5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144538</xdr:rowOff>
    </xdr:from>
    <xdr:to>
      <xdr:col>72</xdr:col>
      <xdr:colOff>38100</xdr:colOff>
      <xdr:row>75</xdr:row>
      <xdr:rowOff>74688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3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91215</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60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156401</xdr:rowOff>
    </xdr:from>
    <xdr:to>
      <xdr:col>67</xdr:col>
      <xdr:colOff>101600</xdr:colOff>
      <xdr:row>75</xdr:row>
      <xdr:rowOff>86551</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4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103078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61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57061</xdr:rowOff>
    </xdr:from>
    <xdr:to>
      <xdr:col>85</xdr:col>
      <xdr:colOff>177800</xdr:colOff>
      <xdr:row>75</xdr:row>
      <xdr:rowOff>158660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9158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35488</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89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94462</xdr:rowOff>
    </xdr:from>
    <xdr:to>
      <xdr:col>81</xdr:col>
      <xdr:colOff>101600</xdr:colOff>
      <xdr:row>76</xdr:row>
      <xdr:rowOff>24612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95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15739</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04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117907</xdr:rowOff>
    </xdr:from>
    <xdr:to>
      <xdr:col>76</xdr:col>
      <xdr:colOff>165100</xdr:colOff>
      <xdr:row>76</xdr:row>
      <xdr:rowOff>48056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9766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39185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06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159359</xdr:rowOff>
    </xdr:from>
    <xdr:to>
      <xdr:col>72</xdr:col>
      <xdr:colOff>38100</xdr:colOff>
      <xdr:row>76</xdr:row>
      <xdr:rowOff>89509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01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80636</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11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39599</xdr:rowOff>
    </xdr:from>
    <xdr:to>
      <xdr:col>67</xdr:col>
      <xdr:colOff>101600</xdr:colOff>
      <xdr:row>76</xdr:row>
      <xdr:rowOff>141199</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06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132326</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16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89734</xdr:rowOff>
    </xdr:from>
    <xdr:to>
      <xdr:col>85</xdr:col>
      <xdr:colOff>126364</xdr:colOff>
      <xdr:row>98</xdr:row>
      <xdr:rowOff>85604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520234"/>
          <a:ext cx="1269" cy="1367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89431</xdr:rowOff>
    </xdr:from>
    <xdr:ext cx="534377"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89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85604</xdr:rowOff>
    </xdr:from>
    <xdr:to>
      <xdr:col>86</xdr:col>
      <xdr:colOff>25400</xdr:colOff>
      <xdr:row>98</xdr:row>
      <xdr:rowOff>85604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8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36411</xdr:rowOff>
    </xdr:from>
    <xdr:ext cx="534377"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29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89734</xdr:rowOff>
    </xdr:from>
    <xdr:to>
      <xdr:col>86</xdr:col>
      <xdr:colOff>25400</xdr:colOff>
      <xdr:row>90</xdr:row>
      <xdr:rowOff>89734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5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78729</xdr:rowOff>
    </xdr:from>
    <xdr:to>
      <xdr:col>85</xdr:col>
      <xdr:colOff>127000</xdr:colOff>
      <xdr:row>98</xdr:row>
      <xdr:rowOff>10573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366479"/>
          <a:ext cx="838200" cy="44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88408</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376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109981</xdr:rowOff>
    </xdr:from>
    <xdr:to>
      <xdr:col>85</xdr:col>
      <xdr:colOff>177800</xdr:colOff>
      <xdr:row>96</xdr:row>
      <xdr:rowOff>40131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3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10573</xdr:rowOff>
    </xdr:from>
    <xdr:to>
      <xdr:col>81</xdr:col>
      <xdr:colOff>50800</xdr:colOff>
      <xdr:row>98</xdr:row>
      <xdr:rowOff>73799</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812673"/>
          <a:ext cx="889000" cy="6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79887</xdr:rowOff>
    </xdr:from>
    <xdr:to>
      <xdr:col>81</xdr:col>
      <xdr:colOff>101600</xdr:colOff>
      <xdr:row>98</xdr:row>
      <xdr:rowOff>10037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26564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48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73799</xdr:rowOff>
    </xdr:from>
    <xdr:to>
      <xdr:col>76</xdr:col>
      <xdr:colOff>114300</xdr:colOff>
      <xdr:row>99</xdr:row>
      <xdr:rowOff>48129</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6875899"/>
          <a:ext cx="889000" cy="14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141168</xdr:rowOff>
    </xdr:from>
    <xdr:to>
      <xdr:col>76</xdr:col>
      <xdr:colOff>165100</xdr:colOff>
      <xdr:row>98</xdr:row>
      <xdr:rowOff>71318</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7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87845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5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135455</xdr:rowOff>
    </xdr:from>
    <xdr:to>
      <xdr:col>71</xdr:col>
      <xdr:colOff>177800</xdr:colOff>
      <xdr:row>99</xdr:row>
      <xdr:rowOff>48129</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2814300" y="16766105"/>
          <a:ext cx="889000" cy="25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66596</xdr:rowOff>
    </xdr:from>
    <xdr:to>
      <xdr:col>72</xdr:col>
      <xdr:colOff>38100</xdr:colOff>
      <xdr:row>97</xdr:row>
      <xdr:rowOff>168196</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69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13273</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47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36061</xdr:rowOff>
    </xdr:from>
    <xdr:to>
      <xdr:col>67</xdr:col>
      <xdr:colOff>101600</xdr:colOff>
      <xdr:row>97</xdr:row>
      <xdr:rowOff>137661</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66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154188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44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27929</xdr:rowOff>
    </xdr:from>
    <xdr:to>
      <xdr:col>85</xdr:col>
      <xdr:colOff>177800</xdr:colOff>
      <xdr:row>95</xdr:row>
      <xdr:rowOff>129529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31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50806</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16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131223</xdr:rowOff>
    </xdr:from>
    <xdr:to>
      <xdr:col>81</xdr:col>
      <xdr:colOff>101600</xdr:colOff>
      <xdr:row>98</xdr:row>
      <xdr:rowOff>61373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76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52500</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85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22999</xdr:rowOff>
    </xdr:from>
    <xdr:to>
      <xdr:col>76</xdr:col>
      <xdr:colOff>165100</xdr:colOff>
      <xdr:row>98</xdr:row>
      <xdr:rowOff>124599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82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115726</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25111" y="1691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168779</xdr:rowOff>
    </xdr:from>
    <xdr:to>
      <xdr:col>72</xdr:col>
      <xdr:colOff>38100</xdr:colOff>
      <xdr:row>99</xdr:row>
      <xdr:rowOff>98929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97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90056</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68428" y="17063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84655</xdr:rowOff>
    </xdr:from>
    <xdr:to>
      <xdr:col>67</xdr:col>
      <xdr:colOff>101600</xdr:colOff>
      <xdr:row>98</xdr:row>
      <xdr:rowOff>14805</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7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5932</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47111" y="1680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99969</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586369"/>
          <a:ext cx="1269" cy="10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46646</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36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99969</xdr:rowOff>
    </xdr:from>
    <xdr:to>
      <xdr:col>116</xdr:col>
      <xdr:colOff>152400</xdr:colOff>
      <xdr:row>32</xdr:row>
      <xdr:rowOff>99969</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586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120830</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293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97953</xdr:rowOff>
    </xdr:from>
    <xdr:to>
      <xdr:col>116</xdr:col>
      <xdr:colOff>114300</xdr:colOff>
      <xdr:row>38</xdr:row>
      <xdr:rowOff>28102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4416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76327</xdr:rowOff>
    </xdr:from>
    <xdr:to>
      <xdr:col>112</xdr:col>
      <xdr:colOff>38100</xdr:colOff>
      <xdr:row>38</xdr:row>
      <xdr:rowOff>6477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23004</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19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130139</xdr:rowOff>
    </xdr:from>
    <xdr:to>
      <xdr:col>107</xdr:col>
      <xdr:colOff>101600</xdr:colOff>
      <xdr:row>38</xdr:row>
      <xdr:rowOff>60289</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47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76816</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24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121773</xdr:rowOff>
    </xdr:from>
    <xdr:to>
      <xdr:col>102</xdr:col>
      <xdr:colOff>165100</xdr:colOff>
      <xdr:row>38</xdr:row>
      <xdr:rowOff>51922</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4654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68450</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24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131054</xdr:rowOff>
    </xdr:from>
    <xdr:to>
      <xdr:col>98</xdr:col>
      <xdr:colOff>38100</xdr:colOff>
      <xdr:row>38</xdr:row>
      <xdr:rowOff>61204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47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77731</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24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22016</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937416"/>
          <a:ext cx="1269" cy="114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140143</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71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22016</xdr:rowOff>
    </xdr:from>
    <xdr:to>
      <xdr:col>116</xdr:col>
      <xdr:colOff>152400</xdr:colOff>
      <xdr:row>52</xdr:row>
      <xdr:rowOff>22016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937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120464</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721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97587</xdr:rowOff>
    </xdr:from>
    <xdr:to>
      <xdr:col>116</xdr:col>
      <xdr:colOff>114300</xdr:colOff>
      <xdr:row>58</xdr:row>
      <xdr:rowOff>27737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130002</xdr:rowOff>
    </xdr:from>
    <xdr:to>
      <xdr:col>112</xdr:col>
      <xdr:colOff>38100</xdr:colOff>
      <xdr:row>58</xdr:row>
      <xdr:rowOff>60152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76679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67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152908</xdr:rowOff>
    </xdr:from>
    <xdr:to>
      <xdr:col>107</xdr:col>
      <xdr:colOff>101600</xdr:colOff>
      <xdr:row>58</xdr:row>
      <xdr:rowOff>83058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99585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0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113452</xdr:rowOff>
    </xdr:from>
    <xdr:to>
      <xdr:col>102</xdr:col>
      <xdr:colOff>165100</xdr:colOff>
      <xdr:row>58</xdr:row>
      <xdr:rowOff>43602</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88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60129</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66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144313</xdr:rowOff>
    </xdr:from>
    <xdr:to>
      <xdr:col>98</xdr:col>
      <xdr:colOff>38100</xdr:colOff>
      <xdr:row>58</xdr:row>
      <xdr:rowOff>74463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91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90990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69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54946</xdr:rowOff>
    </xdr:from>
    <xdr:to>
      <xdr:col>116</xdr:col>
      <xdr:colOff>62864</xdr:colOff>
      <xdr:row>78</xdr:row>
      <xdr:rowOff>114478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056446"/>
          <a:ext cx="1269" cy="1431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118305</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49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114478</xdr:rowOff>
    </xdr:from>
    <xdr:to>
      <xdr:col>116</xdr:col>
      <xdr:colOff>152400</xdr:colOff>
      <xdr:row>78</xdr:row>
      <xdr:rowOff>114478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48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1623</xdr:rowOff>
    </xdr:from>
    <xdr:ext cx="599010"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831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54946</xdr:rowOff>
    </xdr:from>
    <xdr:to>
      <xdr:col>116</xdr:col>
      <xdr:colOff>152400</xdr:colOff>
      <xdr:row>70</xdr:row>
      <xdr:rowOff>54946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056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118897</xdr:rowOff>
    </xdr:from>
    <xdr:to>
      <xdr:col>116</xdr:col>
      <xdr:colOff>63500</xdr:colOff>
      <xdr:row>75</xdr:row>
      <xdr:rowOff>126022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2977647"/>
          <a:ext cx="8382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167479</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683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144602</xdr:rowOff>
    </xdr:from>
    <xdr:to>
      <xdr:col>116</xdr:col>
      <xdr:colOff>114300</xdr:colOff>
      <xdr:row>75</xdr:row>
      <xdr:rowOff>74752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83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126022</xdr:rowOff>
    </xdr:from>
    <xdr:to>
      <xdr:col>111</xdr:col>
      <xdr:colOff>177800</xdr:colOff>
      <xdr:row>75</xdr:row>
      <xdr:rowOff>143701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2984772"/>
          <a:ext cx="889000" cy="1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27616</xdr:rowOff>
    </xdr:from>
    <xdr:to>
      <xdr:col>112</xdr:col>
      <xdr:colOff>38100</xdr:colOff>
      <xdr:row>75</xdr:row>
      <xdr:rowOff>129216</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145743</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66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143701</xdr:rowOff>
    </xdr:from>
    <xdr:to>
      <xdr:col>107</xdr:col>
      <xdr:colOff>50800</xdr:colOff>
      <xdr:row>75</xdr:row>
      <xdr:rowOff>143720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3002451"/>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163843</xdr:rowOff>
    </xdr:from>
    <xdr:to>
      <xdr:col>107</xdr:col>
      <xdr:colOff>101600</xdr:colOff>
      <xdr:row>75</xdr:row>
      <xdr:rowOff>93993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110520</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62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110534</xdr:rowOff>
    </xdr:from>
    <xdr:to>
      <xdr:col>102</xdr:col>
      <xdr:colOff>114300</xdr:colOff>
      <xdr:row>75</xdr:row>
      <xdr:rowOff>143720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656300" y="12969284"/>
          <a:ext cx="889000" cy="3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146774</xdr:rowOff>
    </xdr:from>
    <xdr:to>
      <xdr:col>102</xdr:col>
      <xdr:colOff>165100</xdr:colOff>
      <xdr:row>75</xdr:row>
      <xdr:rowOff>76924</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93451</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60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143783</xdr:rowOff>
    </xdr:from>
    <xdr:to>
      <xdr:col>98</xdr:col>
      <xdr:colOff>38100</xdr:colOff>
      <xdr:row>75</xdr:row>
      <xdr:rowOff>73933</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90460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6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68097</xdr:rowOff>
    </xdr:from>
    <xdr:to>
      <xdr:col>116</xdr:col>
      <xdr:colOff>114300</xdr:colOff>
      <xdr:row>75</xdr:row>
      <xdr:rowOff>169698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29268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46524</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290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75222</xdr:rowOff>
    </xdr:from>
    <xdr:to>
      <xdr:col>112</xdr:col>
      <xdr:colOff>38100</xdr:colOff>
      <xdr:row>76</xdr:row>
      <xdr:rowOff>5372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293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167949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02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92901</xdr:rowOff>
    </xdr:from>
    <xdr:to>
      <xdr:col>107</xdr:col>
      <xdr:colOff>101600</xdr:colOff>
      <xdr:row>76</xdr:row>
      <xdr:rowOff>23050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29516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14177</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04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92920</xdr:rowOff>
    </xdr:from>
    <xdr:to>
      <xdr:col>102</xdr:col>
      <xdr:colOff>165100</xdr:colOff>
      <xdr:row>76</xdr:row>
      <xdr:rowOff>23070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295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14197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04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59734</xdr:rowOff>
    </xdr:from>
    <xdr:to>
      <xdr:col>98</xdr:col>
      <xdr:colOff>38100</xdr:colOff>
      <xdr:row>75</xdr:row>
      <xdr:rowOff>161334</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291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152461</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01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544,841</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年度に比べて特に増減の大きいものとその理由として、減少分では、補助費等において令和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特別定額給付金の事業完了によるもの、増加分では、扶助費において子育て世帯への臨時特別給付金や住民税非課税世帯等に対する臨時特別給付金によるもの、積立金においては、ふるさと応援寄附金の増加に伴うふるさと応援基金積立金の増、普通交付税の再算定分のうち臨時財政対策債償還基金費の積立による減債基金積立金の増といったものが挙げられる。</a:t>
          </a:r>
        </a:p>
        <a:p>
          <a:r>
            <a:rPr kumimoji="1" lang="ja-JP" altLang="en-US" sz="1300">
              <a:latin typeface="ＭＳ Ｐゴシック" panose="020B0600070205080204" pitchFamily="50" charset="-128"/>
              <a:ea typeface="ＭＳ Ｐゴシック" panose="020B0600070205080204" pitchFamily="50" charset="-128"/>
            </a:rPr>
            <a:t>　また、公債費については、類似団体平均比較では</a:t>
          </a:r>
          <a:r>
            <a:rPr kumimoji="1" lang="en-US" altLang="ja-JP" sz="1300">
              <a:latin typeface="ＭＳ Ｐゴシック" panose="020B0600070205080204" pitchFamily="50" charset="-128"/>
              <a:ea typeface="ＭＳ Ｐゴシック" panose="020B0600070205080204" pitchFamily="50" charset="-128"/>
            </a:rPr>
            <a:t>9,148</a:t>
          </a:r>
          <a:r>
            <a:rPr kumimoji="1" lang="ja-JP" altLang="en-US" sz="1300">
              <a:latin typeface="ＭＳ Ｐゴシック" panose="020B0600070205080204" pitchFamily="50" charset="-128"/>
              <a:ea typeface="ＭＳ Ｐゴシック" panose="020B0600070205080204" pitchFamily="50" charset="-128"/>
            </a:rPr>
            <a:t>円下回っているが、近年、臨時財政対策債等の元金償還開始により増加傾向にあり、対前年度比</a:t>
          </a:r>
          <a:r>
            <a:rPr kumimoji="1" lang="en-US" altLang="ja-JP" sz="1300">
              <a:latin typeface="ＭＳ Ｐゴシック" panose="020B0600070205080204" pitchFamily="50" charset="-128"/>
              <a:ea typeface="ＭＳ Ｐゴシック" panose="020B0600070205080204" pitchFamily="50" charset="-128"/>
            </a:rPr>
            <a:t>2,945</a:t>
          </a:r>
          <a:r>
            <a:rPr kumimoji="1" lang="ja-JP" altLang="en-US" sz="1300">
              <a:latin typeface="ＭＳ Ｐゴシック" panose="020B0600070205080204" pitchFamily="50" charset="-128"/>
              <a:ea typeface="ＭＳ Ｐゴシック" panose="020B0600070205080204" pitchFamily="50" charset="-128"/>
            </a:rPr>
            <a:t>円の増となった。</a:t>
          </a:r>
        </a:p>
        <a:p>
          <a:r>
            <a:rPr kumimoji="1" lang="ja-JP" altLang="en-US" sz="1300">
              <a:latin typeface="ＭＳ Ｐゴシック" panose="020B0600070205080204" pitchFamily="50" charset="-128"/>
              <a:ea typeface="ＭＳ Ｐゴシック" panose="020B0600070205080204" pitchFamily="50" charset="-128"/>
            </a:rPr>
            <a:t>　今後は公共施設等の老朽化対策が本格化し、対策に係る更新整備等経費の増、それらに充当した地方債の償還金により公債費の増が見込まれ、限られた財源の中でいかに効率的にマネジメントしていくかが課題である。</a:t>
          </a:r>
        </a:p>
        <a:p>
          <a:r>
            <a:rPr kumimoji="1" lang="ja-JP" altLang="en-US" sz="1300">
              <a:latin typeface="ＭＳ Ｐゴシック" panose="020B0600070205080204" pitchFamily="50" charset="-128"/>
              <a:ea typeface="ＭＳ Ｐゴシック" panose="020B0600070205080204" pitchFamily="50" charset="-128"/>
            </a:rPr>
            <a:t>　公共施設等総合管理計画、公共施設個別施設計画等に則り、更新、縮小、統合、除却などを多角的に検討し、事業の取捨選択を徹底することに努める。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17,684
17,314
133.91
10,835,515
9,634,998
1,183,243
5,642,116
8,801,105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20828</xdr:rowOff>
    </xdr:from>
    <xdr:to>
      <xdr:col>24</xdr:col>
      <xdr:colOff>62865</xdr:colOff>
      <xdr:row>38</xdr:row>
      <xdr:rowOff>135890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778"/>
          <a:ext cx="1270" cy="131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139717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135890</xdr:rowOff>
    </xdr:from>
    <xdr:to>
      <xdr:col>24</xdr:col>
      <xdr:colOff>152400</xdr:colOff>
      <xdr:row>38</xdr:row>
      <xdr:rowOff>135890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138955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20828</xdr:rowOff>
    </xdr:from>
    <xdr:to>
      <xdr:col>24</xdr:col>
      <xdr:colOff>152400</xdr:colOff>
      <xdr:row>31</xdr:row>
      <xdr:rowOff>20828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54356</xdr:rowOff>
    </xdr:from>
    <xdr:to>
      <xdr:col>24</xdr:col>
      <xdr:colOff>63500</xdr:colOff>
      <xdr:row>38</xdr:row>
      <xdr:rowOff>66548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569456"/>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152544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81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129667</xdr:rowOff>
    </xdr:from>
    <xdr:to>
      <xdr:col>24</xdr:col>
      <xdr:colOff>114300</xdr:colOff>
      <xdr:row>36</xdr:row>
      <xdr:rowOff>59817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3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66548</xdr:rowOff>
    </xdr:from>
    <xdr:to>
      <xdr:col>19</xdr:col>
      <xdr:colOff>177800</xdr:colOff>
      <xdr:row>39</xdr:row>
      <xdr:rowOff>15494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581648"/>
          <a:ext cx="889000" cy="12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165100</xdr:rowOff>
    </xdr:from>
    <xdr:to>
      <xdr:col>20</xdr:col>
      <xdr:colOff>38100</xdr:colOff>
      <xdr:row>36</xdr:row>
      <xdr:rowOff>95250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111777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4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66929</xdr:rowOff>
    </xdr:from>
    <xdr:to>
      <xdr:col>15</xdr:col>
      <xdr:colOff>50800</xdr:colOff>
      <xdr:row>39</xdr:row>
      <xdr:rowOff>15494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410579"/>
          <a:ext cx="889000" cy="29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5080</xdr:rowOff>
    </xdr:from>
    <xdr:to>
      <xdr:col>15</xdr:col>
      <xdr:colOff>101600</xdr:colOff>
      <xdr:row>35</xdr:row>
      <xdr:rowOff>106680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123207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8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66929</xdr:rowOff>
    </xdr:from>
    <xdr:to>
      <xdr:col>10</xdr:col>
      <xdr:colOff>114300</xdr:colOff>
      <xdr:row>38</xdr:row>
      <xdr:rowOff>116840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410579"/>
          <a:ext cx="889000" cy="22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148336</xdr:rowOff>
    </xdr:from>
    <xdr:to>
      <xdr:col>10</xdr:col>
      <xdr:colOff>165100</xdr:colOff>
      <xdr:row>35</xdr:row>
      <xdr:rowOff>78486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95013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111777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3556</xdr:rowOff>
    </xdr:from>
    <xdr:to>
      <xdr:col>24</xdr:col>
      <xdr:colOff>114300</xdr:colOff>
      <xdr:row>38</xdr:row>
      <xdr:rowOff>105156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51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89933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3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15748</xdr:rowOff>
    </xdr:from>
    <xdr:to>
      <xdr:col>20</xdr:col>
      <xdr:colOff>38100</xdr:colOff>
      <xdr:row>38</xdr:row>
      <xdr:rowOff>117348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53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108475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62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136144</xdr:rowOff>
    </xdr:from>
    <xdr:to>
      <xdr:col>15</xdr:col>
      <xdr:colOff>101600</xdr:colOff>
      <xdr:row>39</xdr:row>
      <xdr:rowOff>66294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6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57421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74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16129</xdr:rowOff>
    </xdr:from>
    <xdr:to>
      <xdr:col>10</xdr:col>
      <xdr:colOff>165100</xdr:colOff>
      <xdr:row>37</xdr:row>
      <xdr:rowOff>117729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5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108856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5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66040</xdr:rowOff>
    </xdr:from>
    <xdr:to>
      <xdr:col>6</xdr:col>
      <xdr:colOff>38100</xdr:colOff>
      <xdr:row>38</xdr:row>
      <xdr:rowOff>167640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158767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140989</xdr:rowOff>
    </xdr:from>
    <xdr:to>
      <xdr:col>24</xdr:col>
      <xdr:colOff>62865</xdr:colOff>
      <xdr:row>57</xdr:row>
      <xdr:rowOff>45631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13489"/>
          <a:ext cx="1270" cy="110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49458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2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45631</xdr:rowOff>
    </xdr:from>
    <xdr:to>
      <xdr:col>24</xdr:col>
      <xdr:colOff>152400</xdr:colOff>
      <xdr:row>57</xdr:row>
      <xdr:rowOff>45631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18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87666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88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140989</xdr:rowOff>
    </xdr:from>
    <xdr:to>
      <xdr:col>24</xdr:col>
      <xdr:colOff>152400</xdr:colOff>
      <xdr:row>50</xdr:row>
      <xdr:rowOff>140989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1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141383</xdr:rowOff>
    </xdr:from>
    <xdr:to>
      <xdr:col>24</xdr:col>
      <xdr:colOff>63500</xdr:colOff>
      <xdr:row>55</xdr:row>
      <xdr:rowOff>111340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228233"/>
          <a:ext cx="838200" cy="31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58924</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886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80497</xdr:rowOff>
    </xdr:from>
    <xdr:to>
      <xdr:col>24</xdr:col>
      <xdr:colOff>114300</xdr:colOff>
      <xdr:row>56</xdr:row>
      <xdr:rowOff>10647</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1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141383</xdr:rowOff>
    </xdr:from>
    <xdr:to>
      <xdr:col>19</xdr:col>
      <xdr:colOff>177800</xdr:colOff>
      <xdr:row>57</xdr:row>
      <xdr:rowOff>28975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228233"/>
          <a:ext cx="889000" cy="57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53179</xdr:rowOff>
    </xdr:from>
    <xdr:to>
      <xdr:col>20</xdr:col>
      <xdr:colOff>38100</xdr:colOff>
      <xdr:row>53</xdr:row>
      <xdr:rowOff>154779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14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171306</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915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28975</xdr:rowOff>
    </xdr:from>
    <xdr:to>
      <xdr:col>15</xdr:col>
      <xdr:colOff>50800</xdr:colOff>
      <xdr:row>57</xdr:row>
      <xdr:rowOff>81283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801625"/>
          <a:ext cx="889000" cy="5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12236</xdr:rowOff>
    </xdr:from>
    <xdr:to>
      <xdr:col>15</xdr:col>
      <xdr:colOff>101600</xdr:colOff>
      <xdr:row>56</xdr:row>
      <xdr:rowOff>113836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130363</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8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21633</xdr:rowOff>
    </xdr:from>
    <xdr:to>
      <xdr:col>10</xdr:col>
      <xdr:colOff>114300</xdr:colOff>
      <xdr:row>57</xdr:row>
      <xdr:rowOff>81283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794283"/>
          <a:ext cx="889000" cy="5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135320</xdr:rowOff>
    </xdr:from>
    <xdr:to>
      <xdr:col>10</xdr:col>
      <xdr:colOff>165100</xdr:colOff>
      <xdr:row>56</xdr:row>
      <xdr:rowOff>65470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81997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3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9599</xdr:rowOff>
    </xdr:from>
    <xdr:to>
      <xdr:col>6</xdr:col>
      <xdr:colOff>38100</xdr:colOff>
      <xdr:row>56</xdr:row>
      <xdr:rowOff>111199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1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127726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38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60540</xdr:rowOff>
    </xdr:from>
    <xdr:to>
      <xdr:col>24</xdr:col>
      <xdr:colOff>114300</xdr:colOff>
      <xdr:row>55</xdr:row>
      <xdr:rowOff>162140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9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83417</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34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90583</xdr:rowOff>
    </xdr:from>
    <xdr:to>
      <xdr:col>20</xdr:col>
      <xdr:colOff>38100</xdr:colOff>
      <xdr:row>54</xdr:row>
      <xdr:rowOff>20733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17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11860</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27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149625</xdr:rowOff>
    </xdr:from>
    <xdr:to>
      <xdr:col>15</xdr:col>
      <xdr:colOff>101600</xdr:colOff>
      <xdr:row>57</xdr:row>
      <xdr:rowOff>79775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5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70902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4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30483</xdr:rowOff>
    </xdr:from>
    <xdr:to>
      <xdr:col>10</xdr:col>
      <xdr:colOff>165100</xdr:colOff>
      <xdr:row>57</xdr:row>
      <xdr:rowOff>132083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0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123210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9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142283</xdr:rowOff>
    </xdr:from>
    <xdr:to>
      <xdr:col>6</xdr:col>
      <xdr:colOff>38100</xdr:colOff>
      <xdr:row>57</xdr:row>
      <xdr:rowOff>72433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4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63560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3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169418</xdr:rowOff>
    </xdr:from>
    <xdr:to>
      <xdr:col>24</xdr:col>
      <xdr:colOff>62865</xdr:colOff>
      <xdr:row>76</xdr:row>
      <xdr:rowOff>74898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70918"/>
          <a:ext cx="1270" cy="934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78725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10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74898</xdr:rowOff>
    </xdr:from>
    <xdr:to>
      <xdr:col>24</xdr:col>
      <xdr:colOff>152400</xdr:colOff>
      <xdr:row>76</xdr:row>
      <xdr:rowOff>74898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10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116095</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169418</xdr:rowOff>
    </xdr:from>
    <xdr:to>
      <xdr:col>24</xdr:col>
      <xdr:colOff>152400</xdr:colOff>
      <xdr:row>70</xdr:row>
      <xdr:rowOff>169418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74898</xdr:rowOff>
    </xdr:from>
    <xdr:to>
      <xdr:col>24</xdr:col>
      <xdr:colOff>63500</xdr:colOff>
      <xdr:row>77</xdr:row>
      <xdr:rowOff>148419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05098"/>
          <a:ext cx="838200" cy="24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145435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4898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122558</xdr:rowOff>
    </xdr:from>
    <xdr:to>
      <xdr:col>24</xdr:col>
      <xdr:colOff>114300</xdr:colOff>
      <xdr:row>74</xdr:row>
      <xdr:rowOff>52708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63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75333</xdr:rowOff>
    </xdr:from>
    <xdr:to>
      <xdr:col>19</xdr:col>
      <xdr:colOff>177800</xdr:colOff>
      <xdr:row>77</xdr:row>
      <xdr:rowOff>148419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276983"/>
          <a:ext cx="889000" cy="7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112805</xdr:rowOff>
    </xdr:from>
    <xdr:to>
      <xdr:col>20</xdr:col>
      <xdr:colOff>38100</xdr:colOff>
      <xdr:row>76</xdr:row>
      <xdr:rowOff>42956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715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59482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4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75333</xdr:rowOff>
    </xdr:from>
    <xdr:to>
      <xdr:col>15</xdr:col>
      <xdr:colOff>50800</xdr:colOff>
      <xdr:row>78</xdr:row>
      <xdr:rowOff>95645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76983"/>
          <a:ext cx="889000" cy="19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166689</xdr:rowOff>
    </xdr:from>
    <xdr:to>
      <xdr:col>15</xdr:col>
      <xdr:colOff>101600</xdr:colOff>
      <xdr:row>76</xdr:row>
      <xdr:rowOff>96839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2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113366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00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58852</xdr:rowOff>
    </xdr:from>
    <xdr:to>
      <xdr:col>10</xdr:col>
      <xdr:colOff>114300</xdr:colOff>
      <xdr:row>78</xdr:row>
      <xdr:rowOff>95645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431952"/>
          <a:ext cx="889000" cy="3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73039</xdr:rowOff>
    </xdr:from>
    <xdr:to>
      <xdr:col>10</xdr:col>
      <xdr:colOff>165100</xdr:colOff>
      <xdr:row>77</xdr:row>
      <xdr:rowOff>3189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19717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78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72081</xdr:rowOff>
    </xdr:from>
    <xdr:to>
      <xdr:col>6</xdr:col>
      <xdr:colOff>38100</xdr:colOff>
      <xdr:row>77</xdr:row>
      <xdr:rowOff>2231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0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18759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7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24098</xdr:rowOff>
    </xdr:from>
    <xdr:to>
      <xdr:col>24</xdr:col>
      <xdr:colOff>114300</xdr:colOff>
      <xdr:row>76</xdr:row>
      <xdr:rowOff>125698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5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110474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6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97619</xdr:rowOff>
    </xdr:from>
    <xdr:to>
      <xdr:col>20</xdr:col>
      <xdr:colOff>38100</xdr:colOff>
      <xdr:row>78</xdr:row>
      <xdr:rowOff>27769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9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18896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91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24533</xdr:rowOff>
    </xdr:from>
    <xdr:to>
      <xdr:col>15</xdr:col>
      <xdr:colOff>101600</xdr:colOff>
      <xdr:row>77</xdr:row>
      <xdr:rowOff>126133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2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117260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18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44845</xdr:rowOff>
    </xdr:from>
    <xdr:to>
      <xdr:col>10</xdr:col>
      <xdr:colOff>165100</xdr:colOff>
      <xdr:row>78</xdr:row>
      <xdr:rowOff>146445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137572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1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8052</xdr:rowOff>
    </xdr:from>
    <xdr:to>
      <xdr:col>6</xdr:col>
      <xdr:colOff>38100</xdr:colOff>
      <xdr:row>78</xdr:row>
      <xdr:rowOff>109652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8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100779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7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162756</xdr:rowOff>
    </xdr:from>
    <xdr:to>
      <xdr:col>24</xdr:col>
      <xdr:colOff>62865</xdr:colOff>
      <xdr:row>98</xdr:row>
      <xdr:rowOff>169875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93256"/>
          <a:ext cx="1270" cy="137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2252</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7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169875</xdr:rowOff>
    </xdr:from>
    <xdr:to>
      <xdr:col>24</xdr:col>
      <xdr:colOff>152400</xdr:colOff>
      <xdr:row>98</xdr:row>
      <xdr:rowOff>169875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7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109433</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68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162756</xdr:rowOff>
    </xdr:from>
    <xdr:to>
      <xdr:col>24</xdr:col>
      <xdr:colOff>152400</xdr:colOff>
      <xdr:row>90</xdr:row>
      <xdr:rowOff>162756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9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17349</xdr:rowOff>
    </xdr:from>
    <xdr:to>
      <xdr:col>24</xdr:col>
      <xdr:colOff>63500</xdr:colOff>
      <xdr:row>94</xdr:row>
      <xdr:rowOff>149431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133649"/>
          <a:ext cx="838200" cy="13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158963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46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9086</xdr:rowOff>
    </xdr:from>
    <xdr:to>
      <xdr:col>24</xdr:col>
      <xdr:colOff>114300</xdr:colOff>
      <xdr:row>96</xdr:row>
      <xdr:rowOff>110686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46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149431</xdr:rowOff>
    </xdr:from>
    <xdr:to>
      <xdr:col>19</xdr:col>
      <xdr:colOff>177800</xdr:colOff>
      <xdr:row>95</xdr:row>
      <xdr:rowOff>82942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265731"/>
          <a:ext cx="889000" cy="10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59248</xdr:rowOff>
    </xdr:from>
    <xdr:to>
      <xdr:col>20</xdr:col>
      <xdr:colOff>38100</xdr:colOff>
      <xdr:row>96</xdr:row>
      <xdr:rowOff>160848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1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151975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61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82942</xdr:rowOff>
    </xdr:from>
    <xdr:to>
      <xdr:col>15</xdr:col>
      <xdr:colOff>50800</xdr:colOff>
      <xdr:row>95</xdr:row>
      <xdr:rowOff>99140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370692"/>
          <a:ext cx="889000" cy="1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10294</xdr:rowOff>
    </xdr:from>
    <xdr:to>
      <xdr:col>15</xdr:col>
      <xdr:colOff>101600</xdr:colOff>
      <xdr:row>97</xdr:row>
      <xdr:rowOff>111894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4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103021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73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99140</xdr:rowOff>
    </xdr:from>
    <xdr:to>
      <xdr:col>10</xdr:col>
      <xdr:colOff>114300</xdr:colOff>
      <xdr:row>95</xdr:row>
      <xdr:rowOff>114391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386890"/>
          <a:ext cx="889000" cy="1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38429</xdr:rowOff>
    </xdr:from>
    <xdr:to>
      <xdr:col>10</xdr:col>
      <xdr:colOff>165100</xdr:colOff>
      <xdr:row>97</xdr:row>
      <xdr:rowOff>140029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131156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76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10066</xdr:rowOff>
    </xdr:from>
    <xdr:to>
      <xdr:col>6</xdr:col>
      <xdr:colOff>38100</xdr:colOff>
      <xdr:row>97</xdr:row>
      <xdr:rowOff>111666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102793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73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137999</xdr:rowOff>
    </xdr:from>
    <xdr:to>
      <xdr:col>24</xdr:col>
      <xdr:colOff>114300</xdr:colOff>
      <xdr:row>94</xdr:row>
      <xdr:rowOff>68149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08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160876</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593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98631</xdr:rowOff>
    </xdr:from>
    <xdr:to>
      <xdr:col>20</xdr:col>
      <xdr:colOff>38100</xdr:colOff>
      <xdr:row>95</xdr:row>
      <xdr:rowOff>28781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21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45308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599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32142</xdr:rowOff>
    </xdr:from>
    <xdr:to>
      <xdr:col>15</xdr:col>
      <xdr:colOff>101600</xdr:colOff>
      <xdr:row>95</xdr:row>
      <xdr:rowOff>133742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31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150269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09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48340</xdr:rowOff>
    </xdr:from>
    <xdr:to>
      <xdr:col>10</xdr:col>
      <xdr:colOff>165100</xdr:colOff>
      <xdr:row>95</xdr:row>
      <xdr:rowOff>149940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33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166467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11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63591</xdr:rowOff>
    </xdr:from>
    <xdr:to>
      <xdr:col>6</xdr:col>
      <xdr:colOff>38100</xdr:colOff>
      <xdr:row>95</xdr:row>
      <xdr:rowOff>165191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3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10268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12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151892</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3942"/>
          <a:ext cx="1270" cy="1607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98569</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89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151892</xdr:rowOff>
    </xdr:from>
    <xdr:to>
      <xdr:col>55</xdr:col>
      <xdr:colOff>88900</xdr:colOff>
      <xdr:row>29</xdr:row>
      <xdr:rowOff>151892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155131</xdr:rowOff>
    </xdr:from>
    <xdr:to>
      <xdr:col>55</xdr:col>
      <xdr:colOff>0</xdr:colOff>
      <xdr:row>38</xdr:row>
      <xdr:rowOff>157035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670231"/>
          <a:ext cx="8382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40149</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3837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17272</xdr:rowOff>
    </xdr:from>
    <xdr:to>
      <xdr:col>55</xdr:col>
      <xdr:colOff>50800</xdr:colOff>
      <xdr:row>38</xdr:row>
      <xdr:rowOff>118872</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154749</xdr:rowOff>
    </xdr:from>
    <xdr:to>
      <xdr:col>50</xdr:col>
      <xdr:colOff>114300</xdr:colOff>
      <xdr:row>38</xdr:row>
      <xdr:rowOff>155131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669849"/>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65849</xdr:rowOff>
    </xdr:from>
    <xdr:to>
      <xdr:col>50</xdr:col>
      <xdr:colOff>165100</xdr:colOff>
      <xdr:row>38</xdr:row>
      <xdr:rowOff>167449</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12526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56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154749</xdr:rowOff>
    </xdr:from>
    <xdr:to>
      <xdr:col>45</xdr:col>
      <xdr:colOff>177800</xdr:colOff>
      <xdr:row>38</xdr:row>
      <xdr:rowOff>157417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669849"/>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94806</xdr:rowOff>
    </xdr:from>
    <xdr:to>
      <xdr:col>46</xdr:col>
      <xdr:colOff>38100</xdr:colOff>
      <xdr:row>39</xdr:row>
      <xdr:rowOff>24956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60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41482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85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157417</xdr:rowOff>
    </xdr:from>
    <xdr:to>
      <xdr:col>41</xdr:col>
      <xdr:colOff>50800</xdr:colOff>
      <xdr:row>38</xdr:row>
      <xdr:rowOff>161417</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672517"/>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89281</xdr:rowOff>
    </xdr:from>
    <xdr:to>
      <xdr:col>41</xdr:col>
      <xdr:colOff>101600</xdr:colOff>
      <xdr:row>39</xdr:row>
      <xdr:rowOff>19431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35958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79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77470</xdr:rowOff>
    </xdr:from>
    <xdr:to>
      <xdr:col>36</xdr:col>
      <xdr:colOff>165100</xdr:colOff>
      <xdr:row>39</xdr:row>
      <xdr:rowOff>7620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24147</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106235</xdr:rowOff>
    </xdr:from>
    <xdr:to>
      <xdr:col>55</xdr:col>
      <xdr:colOff>50800</xdr:colOff>
      <xdr:row>39</xdr:row>
      <xdr:rowOff>36385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2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21162</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36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104331</xdr:rowOff>
    </xdr:from>
    <xdr:to>
      <xdr:col>50</xdr:col>
      <xdr:colOff>165100</xdr:colOff>
      <xdr:row>39</xdr:row>
      <xdr:rowOff>34481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1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25608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712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103949</xdr:rowOff>
    </xdr:from>
    <xdr:to>
      <xdr:col>46</xdr:col>
      <xdr:colOff>38100</xdr:colOff>
      <xdr:row>39</xdr:row>
      <xdr:rowOff>34099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1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25226</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711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106617</xdr:rowOff>
    </xdr:from>
    <xdr:to>
      <xdr:col>41</xdr:col>
      <xdr:colOff>101600</xdr:colOff>
      <xdr:row>39</xdr:row>
      <xdr:rowOff>36767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2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27894</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714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110617</xdr:rowOff>
    </xdr:from>
    <xdr:to>
      <xdr:col>36</xdr:col>
      <xdr:colOff>165100</xdr:colOff>
      <xdr:row>39</xdr:row>
      <xdr:rowOff>40767</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31894</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718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88640</xdr:rowOff>
    </xdr:from>
    <xdr:to>
      <xdr:col>54</xdr:col>
      <xdr:colOff>189865</xdr:colOff>
      <xdr:row>59</xdr:row>
      <xdr:rowOff>13284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661140"/>
          <a:ext cx="1270" cy="146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17111</xdr:rowOff>
    </xdr:from>
    <xdr:ext cx="469744"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3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13284</xdr:rowOff>
    </xdr:from>
    <xdr:to>
      <xdr:col>55</xdr:col>
      <xdr:colOff>88900</xdr:colOff>
      <xdr:row>59</xdr:row>
      <xdr:rowOff>13284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2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35317</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4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88640</xdr:rowOff>
    </xdr:from>
    <xdr:to>
      <xdr:col>55</xdr:col>
      <xdr:colOff>88900</xdr:colOff>
      <xdr:row>50</xdr:row>
      <xdr:rowOff>88640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66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165532</xdr:rowOff>
    </xdr:from>
    <xdr:to>
      <xdr:col>55</xdr:col>
      <xdr:colOff>0</xdr:colOff>
      <xdr:row>58</xdr:row>
      <xdr:rowOff>53649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938182"/>
          <a:ext cx="838200" cy="5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11617</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441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160190</xdr:rowOff>
    </xdr:from>
    <xdr:to>
      <xdr:col>55</xdr:col>
      <xdr:colOff>50800</xdr:colOff>
      <xdr:row>56</xdr:row>
      <xdr:rowOff>90340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5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49958</xdr:rowOff>
    </xdr:from>
    <xdr:to>
      <xdr:col>50</xdr:col>
      <xdr:colOff>114300</xdr:colOff>
      <xdr:row>58</xdr:row>
      <xdr:rowOff>53649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994058"/>
          <a:ext cx="889000" cy="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151667</xdr:rowOff>
    </xdr:from>
    <xdr:to>
      <xdr:col>50</xdr:col>
      <xdr:colOff>165100</xdr:colOff>
      <xdr:row>56</xdr:row>
      <xdr:rowOff>81817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5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98344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3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49958</xdr:rowOff>
    </xdr:from>
    <xdr:to>
      <xdr:col>45</xdr:col>
      <xdr:colOff>177800</xdr:colOff>
      <xdr:row>58</xdr:row>
      <xdr:rowOff>94633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994058"/>
          <a:ext cx="889000" cy="4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37155</xdr:rowOff>
    </xdr:from>
    <xdr:to>
      <xdr:col>46</xdr:col>
      <xdr:colOff>38100</xdr:colOff>
      <xdr:row>56</xdr:row>
      <xdr:rowOff>138755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6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155282</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4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88918</xdr:rowOff>
    </xdr:from>
    <xdr:to>
      <xdr:col>41</xdr:col>
      <xdr:colOff>50800</xdr:colOff>
      <xdr:row>58</xdr:row>
      <xdr:rowOff>94633</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10033018"/>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219</xdr:rowOff>
    </xdr:from>
    <xdr:to>
      <xdr:col>41</xdr:col>
      <xdr:colOff>101600</xdr:colOff>
      <xdr:row>56</xdr:row>
      <xdr:rowOff>101819</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118346</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3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158688</xdr:rowOff>
    </xdr:from>
    <xdr:to>
      <xdr:col>36</xdr:col>
      <xdr:colOff>165100</xdr:colOff>
      <xdr:row>56</xdr:row>
      <xdr:rowOff>88838</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105365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36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114732</xdr:rowOff>
    </xdr:from>
    <xdr:to>
      <xdr:col>55</xdr:col>
      <xdr:colOff>50800</xdr:colOff>
      <xdr:row>58</xdr:row>
      <xdr:rowOff>44882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88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93159</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86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2849</xdr:rowOff>
    </xdr:from>
    <xdr:to>
      <xdr:col>50</xdr:col>
      <xdr:colOff>165100</xdr:colOff>
      <xdr:row>58</xdr:row>
      <xdr:rowOff>104449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94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95576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1003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170608</xdr:rowOff>
    </xdr:from>
    <xdr:to>
      <xdr:col>46</xdr:col>
      <xdr:colOff>38100</xdr:colOff>
      <xdr:row>58</xdr:row>
      <xdr:rowOff>100758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94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91885</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1003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43833</xdr:rowOff>
    </xdr:from>
    <xdr:to>
      <xdr:col>41</xdr:col>
      <xdr:colOff>101600</xdr:colOff>
      <xdr:row>58</xdr:row>
      <xdr:rowOff>145433</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98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136560</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1008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38118</xdr:rowOff>
    </xdr:from>
    <xdr:to>
      <xdr:col>36</xdr:col>
      <xdr:colOff>165100</xdr:colOff>
      <xdr:row>58</xdr:row>
      <xdr:rowOff>139718</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98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130845</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1007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75997</xdr:rowOff>
    </xdr:from>
    <xdr:to>
      <xdr:col>54</xdr:col>
      <xdr:colOff>189865</xdr:colOff>
      <xdr:row>78</xdr:row>
      <xdr:rowOff>165151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77497"/>
          <a:ext cx="127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168978</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4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165151</xdr:rowOff>
    </xdr:from>
    <xdr:to>
      <xdr:col>55</xdr:col>
      <xdr:colOff>88900</xdr:colOff>
      <xdr:row>78</xdr:row>
      <xdr:rowOff>165151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3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22674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5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75997</xdr:rowOff>
    </xdr:from>
    <xdr:to>
      <xdr:col>55</xdr:col>
      <xdr:colOff>88900</xdr:colOff>
      <xdr:row>70</xdr:row>
      <xdr:rowOff>75997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7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38735</xdr:rowOff>
    </xdr:from>
    <xdr:to>
      <xdr:col>55</xdr:col>
      <xdr:colOff>0</xdr:colOff>
      <xdr:row>76</xdr:row>
      <xdr:rowOff>76988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2897485"/>
          <a:ext cx="838200" cy="20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126065</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641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103188</xdr:rowOff>
    </xdr:from>
    <xdr:to>
      <xdr:col>55</xdr:col>
      <xdr:colOff>50800</xdr:colOff>
      <xdr:row>75</xdr:row>
      <xdr:rowOff>33338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279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38735</xdr:rowOff>
    </xdr:from>
    <xdr:to>
      <xdr:col>50</xdr:col>
      <xdr:colOff>114300</xdr:colOff>
      <xdr:row>77</xdr:row>
      <xdr:rowOff>56147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2897485"/>
          <a:ext cx="889000" cy="36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32817</xdr:rowOff>
    </xdr:from>
    <xdr:to>
      <xdr:col>50</xdr:col>
      <xdr:colOff>165100</xdr:colOff>
      <xdr:row>74</xdr:row>
      <xdr:rowOff>134417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72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150944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49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406</xdr:rowOff>
    </xdr:from>
    <xdr:to>
      <xdr:col>45</xdr:col>
      <xdr:colOff>177800</xdr:colOff>
      <xdr:row>77</xdr:row>
      <xdr:rowOff>56147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3202056"/>
          <a:ext cx="889000" cy="5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117818</xdr:rowOff>
    </xdr:from>
    <xdr:to>
      <xdr:col>46</xdr:col>
      <xdr:colOff>38100</xdr:colOff>
      <xdr:row>76</xdr:row>
      <xdr:rowOff>47968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29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64495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275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406</xdr:rowOff>
    </xdr:from>
    <xdr:to>
      <xdr:col>41</xdr:col>
      <xdr:colOff>50800</xdr:colOff>
      <xdr:row>78</xdr:row>
      <xdr:rowOff>14199</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202056"/>
          <a:ext cx="889000" cy="18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65621</xdr:rowOff>
    </xdr:from>
    <xdr:to>
      <xdr:col>41</xdr:col>
      <xdr:colOff>101600</xdr:colOff>
      <xdr:row>75</xdr:row>
      <xdr:rowOff>167221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29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12298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269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78766</xdr:rowOff>
    </xdr:from>
    <xdr:to>
      <xdr:col>36</xdr:col>
      <xdr:colOff>165100</xdr:colOff>
      <xdr:row>76</xdr:row>
      <xdr:rowOff>8916</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29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25443</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271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26188</xdr:rowOff>
    </xdr:from>
    <xdr:to>
      <xdr:col>55</xdr:col>
      <xdr:colOff>50800</xdr:colOff>
      <xdr:row>76</xdr:row>
      <xdr:rowOff>127788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05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4615</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03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159385</xdr:rowOff>
    </xdr:from>
    <xdr:to>
      <xdr:col>50</xdr:col>
      <xdr:colOff>165100</xdr:colOff>
      <xdr:row>75</xdr:row>
      <xdr:rowOff>89535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28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80662</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293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5347</xdr:rowOff>
    </xdr:from>
    <xdr:to>
      <xdr:col>46</xdr:col>
      <xdr:colOff>38100</xdr:colOff>
      <xdr:row>77</xdr:row>
      <xdr:rowOff>106947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20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98074</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29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121056</xdr:rowOff>
    </xdr:from>
    <xdr:to>
      <xdr:col>41</xdr:col>
      <xdr:colOff>101600</xdr:colOff>
      <xdr:row>77</xdr:row>
      <xdr:rowOff>51206</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15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42333</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324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134849</xdr:rowOff>
    </xdr:from>
    <xdr:to>
      <xdr:col>36</xdr:col>
      <xdr:colOff>165100</xdr:colOff>
      <xdr:row>78</xdr:row>
      <xdr:rowOff>64999</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33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56126</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42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123298</xdr:rowOff>
    </xdr:from>
    <xdr:to>
      <xdr:col>54</xdr:col>
      <xdr:colOff>189865</xdr:colOff>
      <xdr:row>97</xdr:row>
      <xdr:rowOff>153149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382348"/>
          <a:ext cx="1270" cy="1401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156976</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78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153149</xdr:rowOff>
    </xdr:from>
    <xdr:to>
      <xdr:col>55</xdr:col>
      <xdr:colOff>88900</xdr:colOff>
      <xdr:row>97</xdr:row>
      <xdr:rowOff>153149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78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69975</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157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123298</xdr:rowOff>
    </xdr:from>
    <xdr:to>
      <xdr:col>55</xdr:col>
      <xdr:colOff>88900</xdr:colOff>
      <xdr:row>89</xdr:row>
      <xdr:rowOff>123298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38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146081</xdr:rowOff>
    </xdr:from>
    <xdr:to>
      <xdr:col>55</xdr:col>
      <xdr:colOff>0</xdr:colOff>
      <xdr:row>96</xdr:row>
      <xdr:rowOff>76969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6433831"/>
          <a:ext cx="838200" cy="10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143839</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088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120962</xdr:rowOff>
    </xdr:from>
    <xdr:to>
      <xdr:col>55</xdr:col>
      <xdr:colOff>50800</xdr:colOff>
      <xdr:row>95</xdr:row>
      <xdr:rowOff>51112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237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76969</xdr:rowOff>
    </xdr:from>
    <xdr:to>
      <xdr:col>50</xdr:col>
      <xdr:colOff>114300</xdr:colOff>
      <xdr:row>96</xdr:row>
      <xdr:rowOff>121279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6536169"/>
          <a:ext cx="889000" cy="4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90957</xdr:rowOff>
    </xdr:from>
    <xdr:to>
      <xdr:col>50</xdr:col>
      <xdr:colOff>165100</xdr:colOff>
      <xdr:row>95</xdr:row>
      <xdr:rowOff>21107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20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37634</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598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121279</xdr:rowOff>
    </xdr:from>
    <xdr:to>
      <xdr:col>45</xdr:col>
      <xdr:colOff>177800</xdr:colOff>
      <xdr:row>96</xdr:row>
      <xdr:rowOff>157531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6580479"/>
          <a:ext cx="889000" cy="3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3651</xdr:rowOff>
    </xdr:from>
    <xdr:to>
      <xdr:col>46</xdr:col>
      <xdr:colOff>38100</xdr:colOff>
      <xdr:row>94</xdr:row>
      <xdr:rowOff>105251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11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121778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589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125718</xdr:rowOff>
    </xdr:from>
    <xdr:to>
      <xdr:col>41</xdr:col>
      <xdr:colOff>50800</xdr:colOff>
      <xdr:row>96</xdr:row>
      <xdr:rowOff>157531</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6972300" y="16584918"/>
          <a:ext cx="889000" cy="3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91</xdr:row>
      <xdr:rowOff>135249</xdr:rowOff>
    </xdr:from>
    <xdr:to>
      <xdr:col>41</xdr:col>
      <xdr:colOff>101600</xdr:colOff>
      <xdr:row>92</xdr:row>
      <xdr:rowOff>65399</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57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81926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55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170014</xdr:rowOff>
    </xdr:from>
    <xdr:to>
      <xdr:col>36</xdr:col>
      <xdr:colOff>165100</xdr:colOff>
      <xdr:row>92</xdr:row>
      <xdr:rowOff>100164</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577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116691</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554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95281</xdr:rowOff>
    </xdr:from>
    <xdr:to>
      <xdr:col>55</xdr:col>
      <xdr:colOff>50800</xdr:colOff>
      <xdr:row>96</xdr:row>
      <xdr:rowOff>25431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38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73708</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26169</xdr:rowOff>
    </xdr:from>
    <xdr:to>
      <xdr:col>50</xdr:col>
      <xdr:colOff>165100</xdr:colOff>
      <xdr:row>96</xdr:row>
      <xdr:rowOff>127769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48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118896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70479</xdr:rowOff>
    </xdr:from>
    <xdr:to>
      <xdr:col>46</xdr:col>
      <xdr:colOff>38100</xdr:colOff>
      <xdr:row>97</xdr:row>
      <xdr:rowOff>629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5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163206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62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106731</xdr:rowOff>
    </xdr:from>
    <xdr:to>
      <xdr:col>41</xdr:col>
      <xdr:colOff>101600</xdr:colOff>
      <xdr:row>97</xdr:row>
      <xdr:rowOff>36881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56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28008</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65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74918</xdr:rowOff>
    </xdr:from>
    <xdr:to>
      <xdr:col>36</xdr:col>
      <xdr:colOff>165100</xdr:colOff>
      <xdr:row>97</xdr:row>
      <xdr:rowOff>5068</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53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167645</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62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129794</xdr:rowOff>
    </xdr:from>
    <xdr:to>
      <xdr:col>85</xdr:col>
      <xdr:colOff>126364</xdr:colOff>
      <xdr:row>38</xdr:row>
      <xdr:rowOff>87846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73294"/>
          <a:ext cx="1269" cy="132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91673</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0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87846</xdr:rowOff>
    </xdr:from>
    <xdr:to>
      <xdr:col>86</xdr:col>
      <xdr:colOff>25400</xdr:colOff>
      <xdr:row>38</xdr:row>
      <xdr:rowOff>87846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02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76471</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4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129794</xdr:rowOff>
    </xdr:from>
    <xdr:to>
      <xdr:col>86</xdr:col>
      <xdr:colOff>25400</xdr:colOff>
      <xdr:row>30</xdr:row>
      <xdr:rowOff>129794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7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115697</xdr:rowOff>
    </xdr:from>
    <xdr:to>
      <xdr:col>85</xdr:col>
      <xdr:colOff>127000</xdr:colOff>
      <xdr:row>36</xdr:row>
      <xdr:rowOff>56680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5481300" y="6116447"/>
          <a:ext cx="838200" cy="11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85717</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5915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62840</xdr:rowOff>
    </xdr:from>
    <xdr:to>
      <xdr:col>85</xdr:col>
      <xdr:colOff>177800</xdr:colOff>
      <xdr:row>35</xdr:row>
      <xdr:rowOff>164440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06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115697</xdr:rowOff>
    </xdr:from>
    <xdr:to>
      <xdr:col>81</xdr:col>
      <xdr:colOff>50800</xdr:colOff>
      <xdr:row>35</xdr:row>
      <xdr:rowOff>123584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116447"/>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20891</xdr:rowOff>
    </xdr:from>
    <xdr:to>
      <xdr:col>81</xdr:col>
      <xdr:colOff>101600</xdr:colOff>
      <xdr:row>34</xdr:row>
      <xdr:rowOff>122491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585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139018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562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123584</xdr:rowOff>
    </xdr:from>
    <xdr:to>
      <xdr:col>76</xdr:col>
      <xdr:colOff>114300</xdr:colOff>
      <xdr:row>36</xdr:row>
      <xdr:rowOff>77788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124334"/>
          <a:ext cx="889000" cy="12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6871</xdr:rowOff>
    </xdr:from>
    <xdr:to>
      <xdr:col>76</xdr:col>
      <xdr:colOff>165100</xdr:colOff>
      <xdr:row>35</xdr:row>
      <xdr:rowOff>108471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0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124998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78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77788</xdr:rowOff>
    </xdr:from>
    <xdr:to>
      <xdr:col>71</xdr:col>
      <xdr:colOff>177800</xdr:colOff>
      <xdr:row>37</xdr:row>
      <xdr:rowOff>3492</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249988"/>
          <a:ext cx="889000" cy="9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55829</xdr:rowOff>
    </xdr:from>
    <xdr:to>
      <xdr:col>72</xdr:col>
      <xdr:colOff>38100</xdr:colOff>
      <xdr:row>35</xdr:row>
      <xdr:rowOff>157429</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05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2506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83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50876</xdr:rowOff>
    </xdr:from>
    <xdr:to>
      <xdr:col>67</xdr:col>
      <xdr:colOff>101600</xdr:colOff>
      <xdr:row>36</xdr:row>
      <xdr:rowOff>152476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22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169003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99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5880</xdr:rowOff>
    </xdr:from>
    <xdr:to>
      <xdr:col>85</xdr:col>
      <xdr:colOff>177800</xdr:colOff>
      <xdr:row>36</xdr:row>
      <xdr:rowOff>107480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17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155757</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15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64897</xdr:rowOff>
    </xdr:from>
    <xdr:to>
      <xdr:col>81</xdr:col>
      <xdr:colOff>101600</xdr:colOff>
      <xdr:row>35</xdr:row>
      <xdr:rowOff>166497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06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157624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15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72784</xdr:rowOff>
    </xdr:from>
    <xdr:to>
      <xdr:col>76</xdr:col>
      <xdr:colOff>165100</xdr:colOff>
      <xdr:row>36</xdr:row>
      <xdr:rowOff>2934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07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165511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16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26988</xdr:rowOff>
    </xdr:from>
    <xdr:to>
      <xdr:col>72</xdr:col>
      <xdr:colOff>38100</xdr:colOff>
      <xdr:row>36</xdr:row>
      <xdr:rowOff>128588</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19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119715</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2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124142</xdr:rowOff>
    </xdr:from>
    <xdr:to>
      <xdr:col>67</xdr:col>
      <xdr:colOff>101600</xdr:colOff>
      <xdr:row>37</xdr:row>
      <xdr:rowOff>54292</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29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45419</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38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a:extLst>
            <a:ext uri="{FF2B5EF4-FFF2-40B4-BE49-F238E27FC236}">
              <a16:creationId xmlns:a16="http://schemas.microsoft.com/office/drawing/2014/main" id="{00000000-0008-0000-07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118260</xdr:rowOff>
    </xdr:from>
    <xdr:to>
      <xdr:col>85</xdr:col>
      <xdr:colOff>126364</xdr:colOff>
      <xdr:row>59</xdr:row>
      <xdr:rowOff>148093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6317595" y="8690760"/>
          <a:ext cx="1269" cy="157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151920</xdr:rowOff>
    </xdr:from>
    <xdr:ext cx="534377" cy="259045"/>
    <xdr:sp macro="" textlink="">
      <xdr:nvSpPr>
        <xdr:cNvPr id="581" name="教育費最小値テキスト">
          <a:extLst>
            <a:ext uri="{FF2B5EF4-FFF2-40B4-BE49-F238E27FC236}">
              <a16:creationId xmlns:a16="http://schemas.microsoft.com/office/drawing/2014/main" id="{00000000-0008-0000-0700-000045020000}"/>
            </a:ext>
          </a:extLst>
        </xdr:cNvPr>
        <xdr:cNvSpPr txBox="1"/>
      </xdr:nvSpPr>
      <xdr:spPr>
        <a:xfrm>
          <a:off x="16370300" y="1026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148093</xdr:rowOff>
    </xdr:from>
    <xdr:to>
      <xdr:col>86</xdr:col>
      <xdr:colOff>25400</xdr:colOff>
      <xdr:row>59</xdr:row>
      <xdr:rowOff>148093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10263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64937</xdr:rowOff>
    </xdr:from>
    <xdr:ext cx="599010" cy="259045"/>
    <xdr:sp macro="" textlink="">
      <xdr:nvSpPr>
        <xdr:cNvPr id="583" name="教育費最大値テキスト">
          <a:extLst>
            <a:ext uri="{FF2B5EF4-FFF2-40B4-BE49-F238E27FC236}">
              <a16:creationId xmlns:a16="http://schemas.microsoft.com/office/drawing/2014/main" id="{00000000-0008-0000-0700-000047020000}"/>
            </a:ext>
          </a:extLst>
        </xdr:cNvPr>
        <xdr:cNvSpPr txBox="1"/>
      </xdr:nvSpPr>
      <xdr:spPr>
        <a:xfrm>
          <a:off x="16370300" y="8465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118260</xdr:rowOff>
    </xdr:from>
    <xdr:to>
      <xdr:col>86</xdr:col>
      <xdr:colOff>25400</xdr:colOff>
      <xdr:row>50</xdr:row>
      <xdr:rowOff>118260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8690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22738</xdr:rowOff>
    </xdr:from>
    <xdr:to>
      <xdr:col>85</xdr:col>
      <xdr:colOff>127000</xdr:colOff>
      <xdr:row>58</xdr:row>
      <xdr:rowOff>112366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5481300" y="9795388"/>
          <a:ext cx="838200" cy="26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579</xdr:rowOff>
    </xdr:from>
    <xdr:ext cx="534377" cy="259045"/>
    <xdr:sp macro="" textlink="">
      <xdr:nvSpPr>
        <xdr:cNvPr id="586" name="教育費平均値テキスト">
          <a:extLst>
            <a:ext uri="{FF2B5EF4-FFF2-40B4-BE49-F238E27FC236}">
              <a16:creationId xmlns:a16="http://schemas.microsoft.com/office/drawing/2014/main" id="{00000000-0008-0000-0700-00004A020000}"/>
            </a:ext>
          </a:extLst>
        </xdr:cNvPr>
        <xdr:cNvSpPr txBox="1"/>
      </xdr:nvSpPr>
      <xdr:spPr>
        <a:xfrm>
          <a:off x="16370300" y="9601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149152</xdr:rowOff>
    </xdr:from>
    <xdr:to>
      <xdr:col>85</xdr:col>
      <xdr:colOff>177800</xdr:colOff>
      <xdr:row>57</xdr:row>
      <xdr:rowOff>79302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6268700" y="9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22738</xdr:rowOff>
    </xdr:from>
    <xdr:to>
      <xdr:col>81</xdr:col>
      <xdr:colOff>50800</xdr:colOff>
      <xdr:row>57</xdr:row>
      <xdr:rowOff>106683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4592300" y="9795388"/>
          <a:ext cx="889000" cy="8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115581</xdr:rowOff>
    </xdr:from>
    <xdr:to>
      <xdr:col>81</xdr:col>
      <xdr:colOff>101600</xdr:colOff>
      <xdr:row>57</xdr:row>
      <xdr:rowOff>45731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5430500" y="9716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62258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94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106683</xdr:rowOff>
    </xdr:from>
    <xdr:to>
      <xdr:col>76</xdr:col>
      <xdr:colOff>114300</xdr:colOff>
      <xdr:row>58</xdr:row>
      <xdr:rowOff>4663</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3703300" y="9879333"/>
          <a:ext cx="889000" cy="6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2359</xdr:rowOff>
    </xdr:from>
    <xdr:to>
      <xdr:col>76</xdr:col>
      <xdr:colOff>165100</xdr:colOff>
      <xdr:row>57</xdr:row>
      <xdr:rowOff>103959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4541500" y="977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120486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55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4663</xdr:rowOff>
    </xdr:from>
    <xdr:to>
      <xdr:col>71</xdr:col>
      <xdr:colOff>177800</xdr:colOff>
      <xdr:row>59</xdr:row>
      <xdr:rowOff>34103</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2814300" y="9948763"/>
          <a:ext cx="889000" cy="20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81389</xdr:rowOff>
    </xdr:from>
    <xdr:to>
      <xdr:col>72</xdr:col>
      <xdr:colOff>38100</xdr:colOff>
      <xdr:row>58</xdr:row>
      <xdr:rowOff>11539</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3652500" y="985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28066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62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113833</xdr:rowOff>
    </xdr:from>
    <xdr:to>
      <xdr:col>67</xdr:col>
      <xdr:colOff>101600</xdr:colOff>
      <xdr:row>58</xdr:row>
      <xdr:rowOff>43983</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2763500" y="988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60510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66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61566</xdr:rowOff>
    </xdr:from>
    <xdr:to>
      <xdr:col>85</xdr:col>
      <xdr:colOff>177800</xdr:colOff>
      <xdr:row>58</xdr:row>
      <xdr:rowOff>163166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6268700" y="1000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39993</xdr:rowOff>
    </xdr:from>
    <xdr:ext cx="534377" cy="259045"/>
    <xdr:sp macro="" textlink="">
      <xdr:nvSpPr>
        <xdr:cNvPr id="605" name="教育費該当値テキスト">
          <a:extLst>
            <a:ext uri="{FF2B5EF4-FFF2-40B4-BE49-F238E27FC236}">
              <a16:creationId xmlns:a16="http://schemas.microsoft.com/office/drawing/2014/main" id="{00000000-0008-0000-0700-00005D020000}"/>
            </a:ext>
          </a:extLst>
        </xdr:cNvPr>
        <xdr:cNvSpPr txBox="1"/>
      </xdr:nvSpPr>
      <xdr:spPr>
        <a:xfrm>
          <a:off x="16370300" y="998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143388</xdr:rowOff>
    </xdr:from>
    <xdr:to>
      <xdr:col>81</xdr:col>
      <xdr:colOff>101600</xdr:colOff>
      <xdr:row>57</xdr:row>
      <xdr:rowOff>73538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5430500" y="974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64665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214111" y="983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55883</xdr:rowOff>
    </xdr:from>
    <xdr:to>
      <xdr:col>76</xdr:col>
      <xdr:colOff>165100</xdr:colOff>
      <xdr:row>57</xdr:row>
      <xdr:rowOff>157483</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4541500" y="982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148610</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4325111" y="992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125313</xdr:rowOff>
    </xdr:from>
    <xdr:to>
      <xdr:col>72</xdr:col>
      <xdr:colOff>38100</xdr:colOff>
      <xdr:row>58</xdr:row>
      <xdr:rowOff>55463</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3652500" y="989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46590</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3436111" y="999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154753</xdr:rowOff>
    </xdr:from>
    <xdr:to>
      <xdr:col>67</xdr:col>
      <xdr:colOff>101600</xdr:colOff>
      <xdr:row>59</xdr:row>
      <xdr:rowOff>84903</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2763500" y="1009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76030</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547111" y="1019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a:extLst>
            <a:ext uri="{FF2B5EF4-FFF2-40B4-BE49-F238E27FC236}">
              <a16:creationId xmlns:a16="http://schemas.microsoft.com/office/drawing/2014/main" id="{00000000-0008-0000-0700-00007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76073</xdr:rowOff>
    </xdr:from>
    <xdr:to>
      <xdr:col>85</xdr:col>
      <xdr:colOff>126364</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6317595" y="12249023"/>
          <a:ext cx="1269"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8" name="災害復旧費最小値テキスト">
          <a:extLst>
            <a:ext uri="{FF2B5EF4-FFF2-40B4-BE49-F238E27FC236}">
              <a16:creationId xmlns:a16="http://schemas.microsoft.com/office/drawing/2014/main" id="{00000000-0008-0000-0700-00007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22750</xdr:rowOff>
    </xdr:from>
    <xdr:ext cx="534377" cy="259045"/>
    <xdr:sp macro="" textlink="">
      <xdr:nvSpPr>
        <xdr:cNvPr id="640" name="災害復旧費最大値テキスト">
          <a:extLst>
            <a:ext uri="{FF2B5EF4-FFF2-40B4-BE49-F238E27FC236}">
              <a16:creationId xmlns:a16="http://schemas.microsoft.com/office/drawing/2014/main" id="{00000000-0008-0000-0700-000080020000}"/>
            </a:ext>
          </a:extLst>
        </xdr:cNvPr>
        <xdr:cNvSpPr txBox="1"/>
      </xdr:nvSpPr>
      <xdr:spPr>
        <a:xfrm>
          <a:off x="16370300" y="1202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76073</xdr:rowOff>
    </xdr:from>
    <xdr:to>
      <xdr:col>86</xdr:col>
      <xdr:colOff>25400</xdr:colOff>
      <xdr:row>71</xdr:row>
      <xdr:rowOff>76073</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2249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85483</xdr:rowOff>
    </xdr:from>
    <xdr:to>
      <xdr:col>85</xdr:col>
      <xdr:colOff>127000</xdr:colOff>
      <xdr:row>78</xdr:row>
      <xdr:rowOff>125640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5481300" y="13458583"/>
          <a:ext cx="838200" cy="4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168927</xdr:rowOff>
    </xdr:from>
    <xdr:ext cx="469744" cy="259045"/>
    <xdr:sp macro="" textlink="">
      <xdr:nvSpPr>
        <xdr:cNvPr id="643" name="災害復旧費平均値テキスト">
          <a:extLst>
            <a:ext uri="{FF2B5EF4-FFF2-40B4-BE49-F238E27FC236}">
              <a16:creationId xmlns:a16="http://schemas.microsoft.com/office/drawing/2014/main" id="{00000000-0008-0000-0700-000083020000}"/>
            </a:ext>
          </a:extLst>
        </xdr:cNvPr>
        <xdr:cNvSpPr txBox="1"/>
      </xdr:nvSpPr>
      <xdr:spPr>
        <a:xfrm>
          <a:off x="16370300" y="13199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62687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85483</xdr:rowOff>
    </xdr:from>
    <xdr:to>
      <xdr:col>81</xdr:col>
      <xdr:colOff>50800</xdr:colOff>
      <xdr:row>78</xdr:row>
      <xdr:rowOff>134823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4592300" y="13458583"/>
          <a:ext cx="889000" cy="4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64173</xdr:rowOff>
    </xdr:from>
    <xdr:to>
      <xdr:col>81</xdr:col>
      <xdr:colOff>101600</xdr:colOff>
      <xdr:row>77</xdr:row>
      <xdr:rowOff>165773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5430500" y="1326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10850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041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84341</xdr:rowOff>
    </xdr:from>
    <xdr:to>
      <xdr:col>76</xdr:col>
      <xdr:colOff>114300</xdr:colOff>
      <xdr:row>78</xdr:row>
      <xdr:rowOff>134823</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3703300" y="13457441"/>
          <a:ext cx="889000" cy="5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163233</xdr:rowOff>
    </xdr:from>
    <xdr:to>
      <xdr:col>76</xdr:col>
      <xdr:colOff>165100</xdr:colOff>
      <xdr:row>77</xdr:row>
      <xdr:rowOff>93383</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4541500" y="1319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109910</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296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84341</xdr:rowOff>
    </xdr:from>
    <xdr:to>
      <xdr:col>71</xdr:col>
      <xdr:colOff>177800</xdr:colOff>
      <xdr:row>78</xdr:row>
      <xdr:rowOff>132575</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flipV="1">
          <a:off x="12814300" y="13457441"/>
          <a:ext cx="889000" cy="4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47410</xdr:rowOff>
    </xdr:from>
    <xdr:to>
      <xdr:col>72</xdr:col>
      <xdr:colOff>38100</xdr:colOff>
      <xdr:row>77</xdr:row>
      <xdr:rowOff>149010</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3652500" y="132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165537</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30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103263</xdr:rowOff>
    </xdr:from>
    <xdr:to>
      <xdr:col>67</xdr:col>
      <xdr:colOff>101600</xdr:colOff>
      <xdr:row>78</xdr:row>
      <xdr:rowOff>33413</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2763500" y="133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49940</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79428" y="13080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74840</xdr:rowOff>
    </xdr:from>
    <xdr:to>
      <xdr:col>85</xdr:col>
      <xdr:colOff>177800</xdr:colOff>
      <xdr:row>79</xdr:row>
      <xdr:rowOff>4990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6268700" y="1344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161217</xdr:rowOff>
    </xdr:from>
    <xdr:ext cx="469744" cy="259045"/>
    <xdr:sp macro="" textlink="">
      <xdr:nvSpPr>
        <xdr:cNvPr id="662" name="災害復旧費該当値テキスト">
          <a:extLst>
            <a:ext uri="{FF2B5EF4-FFF2-40B4-BE49-F238E27FC236}">
              <a16:creationId xmlns:a16="http://schemas.microsoft.com/office/drawing/2014/main" id="{00000000-0008-0000-0700-000096020000}"/>
            </a:ext>
          </a:extLst>
        </xdr:cNvPr>
        <xdr:cNvSpPr txBox="1"/>
      </xdr:nvSpPr>
      <xdr:spPr>
        <a:xfrm>
          <a:off x="16370300" y="1336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34683</xdr:rowOff>
    </xdr:from>
    <xdr:to>
      <xdr:col>81</xdr:col>
      <xdr:colOff>101600</xdr:colOff>
      <xdr:row>78</xdr:row>
      <xdr:rowOff>136283</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5430500" y="1340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127410</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5246428" y="1350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84023</xdr:rowOff>
    </xdr:from>
    <xdr:to>
      <xdr:col>76</xdr:col>
      <xdr:colOff>165100</xdr:colOff>
      <xdr:row>79</xdr:row>
      <xdr:rowOff>14173</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4541500" y="1345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5300</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4357428" y="13549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33541</xdr:rowOff>
    </xdr:from>
    <xdr:to>
      <xdr:col>72</xdr:col>
      <xdr:colOff>38100</xdr:colOff>
      <xdr:row>78</xdr:row>
      <xdr:rowOff>135141</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3652500" y="1340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126268</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3468428" y="1349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81775</xdr:rowOff>
    </xdr:from>
    <xdr:to>
      <xdr:col>67</xdr:col>
      <xdr:colOff>101600</xdr:colOff>
      <xdr:row>79</xdr:row>
      <xdr:rowOff>11925</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2763500" y="1345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3052</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579428" y="1354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121679</xdr:rowOff>
    </xdr:from>
    <xdr:to>
      <xdr:col>85</xdr:col>
      <xdr:colOff>126364</xdr:colOff>
      <xdr:row>99</xdr:row>
      <xdr:rowOff>3366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380729"/>
          <a:ext cx="1269" cy="15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7193</xdr:rowOff>
    </xdr:from>
    <xdr:ext cx="469744"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698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3366</xdr:rowOff>
    </xdr:from>
    <xdr:to>
      <xdr:col>86</xdr:col>
      <xdr:colOff>25400</xdr:colOff>
      <xdr:row>99</xdr:row>
      <xdr:rowOff>3366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697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68356</xdr:rowOff>
    </xdr:from>
    <xdr:ext cx="599010"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15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128,919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121679</xdr:rowOff>
    </xdr:from>
    <xdr:to>
      <xdr:col>86</xdr:col>
      <xdr:colOff>25400</xdr:colOff>
      <xdr:row>89</xdr:row>
      <xdr:rowOff>121679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38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107835</xdr:rowOff>
    </xdr:from>
    <xdr:to>
      <xdr:col>85</xdr:col>
      <xdr:colOff>127000</xdr:colOff>
      <xdr:row>95</xdr:row>
      <xdr:rowOff>145250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5481300" y="16395585"/>
          <a:ext cx="838200" cy="3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135196</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08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112319</xdr:rowOff>
    </xdr:from>
    <xdr:to>
      <xdr:col>85</xdr:col>
      <xdr:colOff>177800</xdr:colOff>
      <xdr:row>95</xdr:row>
      <xdr:rowOff>42469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22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145250</xdr:rowOff>
    </xdr:from>
    <xdr:to>
      <xdr:col>81</xdr:col>
      <xdr:colOff>50800</xdr:colOff>
      <xdr:row>95</xdr:row>
      <xdr:rowOff>168681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4592300" y="16433000"/>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139661</xdr:rowOff>
    </xdr:from>
    <xdr:to>
      <xdr:col>81</xdr:col>
      <xdr:colOff>101600</xdr:colOff>
      <xdr:row>95</xdr:row>
      <xdr:rowOff>69811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25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86338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0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168681</xdr:rowOff>
    </xdr:from>
    <xdr:to>
      <xdr:col>76</xdr:col>
      <xdr:colOff>114300</xdr:colOff>
      <xdr:row>96</xdr:row>
      <xdr:rowOff>38684</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3703300" y="16456431"/>
          <a:ext cx="889000" cy="4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148019</xdr:rowOff>
    </xdr:from>
    <xdr:to>
      <xdr:col>76</xdr:col>
      <xdr:colOff>165100</xdr:colOff>
      <xdr:row>95</xdr:row>
      <xdr:rowOff>78169</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26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94696</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03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38684</xdr:rowOff>
    </xdr:from>
    <xdr:to>
      <xdr:col>71</xdr:col>
      <xdr:colOff>177800</xdr:colOff>
      <xdr:row>96</xdr:row>
      <xdr:rowOff>90399</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2814300" y="16497884"/>
          <a:ext cx="889000" cy="5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144387</xdr:rowOff>
    </xdr:from>
    <xdr:to>
      <xdr:col>72</xdr:col>
      <xdr:colOff>38100</xdr:colOff>
      <xdr:row>95</xdr:row>
      <xdr:rowOff>74537</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26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91064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03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156375</xdr:rowOff>
    </xdr:from>
    <xdr:to>
      <xdr:col>67</xdr:col>
      <xdr:colOff>101600</xdr:colOff>
      <xdr:row>95</xdr:row>
      <xdr:rowOff>86525</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27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103052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04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57035</xdr:rowOff>
    </xdr:from>
    <xdr:to>
      <xdr:col>85</xdr:col>
      <xdr:colOff>177800</xdr:colOff>
      <xdr:row>95</xdr:row>
      <xdr:rowOff>158635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6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35462</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632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94450</xdr:rowOff>
    </xdr:from>
    <xdr:to>
      <xdr:col>81</xdr:col>
      <xdr:colOff>101600</xdr:colOff>
      <xdr:row>96</xdr:row>
      <xdr:rowOff>24600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63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15727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647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117881</xdr:rowOff>
    </xdr:from>
    <xdr:to>
      <xdr:col>76</xdr:col>
      <xdr:colOff>165100</xdr:colOff>
      <xdr:row>96</xdr:row>
      <xdr:rowOff>48031</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64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39158</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649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159334</xdr:rowOff>
    </xdr:from>
    <xdr:to>
      <xdr:col>72</xdr:col>
      <xdr:colOff>38100</xdr:colOff>
      <xdr:row>96</xdr:row>
      <xdr:rowOff>89484</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644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80611</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653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39599</xdr:rowOff>
    </xdr:from>
    <xdr:to>
      <xdr:col>67</xdr:col>
      <xdr:colOff>101600</xdr:colOff>
      <xdr:row>96</xdr:row>
      <xdr:rowOff>141199</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649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132326</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659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128270</xdr:rowOff>
    </xdr:from>
    <xdr:to>
      <xdr:col>116</xdr:col>
      <xdr:colOff>62864</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443220"/>
          <a:ext cx="1269"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153179</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668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74947</xdr:rowOff>
    </xdr:from>
    <xdr:ext cx="378565"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21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128270</xdr:rowOff>
    </xdr:from>
    <xdr:to>
      <xdr:col>116</xdr:col>
      <xdr:colOff>152400</xdr:colOff>
      <xdr:row>31</xdr:row>
      <xdr:rowOff>128270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44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70629</xdr:rowOff>
    </xdr:from>
    <xdr:ext cx="313932"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41427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47752</xdr:rowOff>
    </xdr:from>
    <xdr:to>
      <xdr:col>116</xdr:col>
      <xdr:colOff>114300</xdr:colOff>
      <xdr:row>38</xdr:row>
      <xdr:rowOff>149352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155194</xdr:rowOff>
    </xdr:from>
    <xdr:to>
      <xdr:col>112</xdr:col>
      <xdr:colOff>38100</xdr:colOff>
      <xdr:row>37</xdr:row>
      <xdr:rowOff>85344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32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101871</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4017" y="6102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132334</xdr:rowOff>
    </xdr:from>
    <xdr:to>
      <xdr:col>107</xdr:col>
      <xdr:colOff>101600</xdr:colOff>
      <xdr:row>36</xdr:row>
      <xdr:rowOff>62484</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1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79011</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5017" y="5908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137414</xdr:rowOff>
    </xdr:from>
    <xdr:to>
      <xdr:col>102</xdr:col>
      <xdr:colOff>114300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6525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11176</xdr:rowOff>
    </xdr:from>
    <xdr:to>
      <xdr:col>102</xdr:col>
      <xdr:colOff>165100</xdr:colOff>
      <xdr:row>34</xdr:row>
      <xdr:rowOff>112776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5840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32</xdr:row>
      <xdr:rowOff>129303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5615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155194</xdr:rowOff>
    </xdr:from>
    <xdr:to>
      <xdr:col>98</xdr:col>
      <xdr:colOff>38100</xdr:colOff>
      <xdr:row>31</xdr:row>
      <xdr:rowOff>85344</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52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101871</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5073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26179</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541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7891</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6944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総務費において特別定額給付金の事業完了等により、令和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年度決算で対前年度比</a:t>
          </a:r>
          <a:r>
            <a:rPr kumimoji="1" lang="en-US" altLang="ja-JP" sz="1300">
              <a:latin typeface="ＭＳ Ｐゴシック" panose="020B0600070205080204" pitchFamily="50" charset="-128"/>
              <a:ea typeface="ＭＳ Ｐゴシック" panose="020B0600070205080204" pitchFamily="50" charset="-128"/>
            </a:rPr>
            <a:t>68,429</a:t>
          </a:r>
          <a:r>
            <a:rPr kumimoji="1" lang="ja-JP" altLang="en-US" sz="1300">
              <a:latin typeface="ＭＳ Ｐゴシック" panose="020B0600070205080204" pitchFamily="50" charset="-128"/>
              <a:ea typeface="ＭＳ Ｐゴシック" panose="020B0600070205080204" pitchFamily="50" charset="-128"/>
            </a:rPr>
            <a:t>円の減少となった。また、商工費では、森町産業立地事業費補助金の減等により、令和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年度決算で対前年度比</a:t>
          </a:r>
          <a:r>
            <a:rPr kumimoji="1" lang="en-US" altLang="ja-JP" sz="1300">
              <a:latin typeface="ＭＳ Ｐゴシック" panose="020B0600070205080204" pitchFamily="50" charset="-128"/>
              <a:ea typeface="ＭＳ Ｐゴシック" panose="020B0600070205080204" pitchFamily="50" charset="-128"/>
            </a:rPr>
            <a:t>5,504</a:t>
          </a:r>
          <a:r>
            <a:rPr kumimoji="1" lang="ja-JP" altLang="en-US" sz="1300">
              <a:latin typeface="ＭＳ Ｐゴシック" panose="020B0600070205080204" pitchFamily="50" charset="-128"/>
              <a:ea typeface="ＭＳ Ｐゴシック" panose="020B0600070205080204" pitchFamily="50" charset="-128"/>
            </a:rPr>
            <a:t>円の減少となった。</a:t>
          </a:r>
        </a:p>
        <a:p>
          <a:r>
            <a:rPr kumimoji="1" lang="ja-JP" altLang="en-US" sz="1300">
              <a:latin typeface="ＭＳ Ｐゴシック" panose="020B0600070205080204" pitchFamily="50" charset="-128"/>
              <a:ea typeface="ＭＳ Ｐゴシック" panose="020B0600070205080204" pitchFamily="50" charset="-128"/>
            </a:rPr>
            <a:t>　衛生費については、令和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年度決算では類似団体平均を</a:t>
          </a:r>
          <a:r>
            <a:rPr kumimoji="1" lang="en-US" altLang="ja-JP" sz="1300">
              <a:latin typeface="ＭＳ Ｐゴシック" panose="020B0600070205080204" pitchFamily="50" charset="-128"/>
              <a:ea typeface="ＭＳ Ｐゴシック" panose="020B0600070205080204" pitchFamily="50" charset="-128"/>
            </a:rPr>
            <a:t>23,605</a:t>
          </a:r>
          <a:r>
            <a:rPr kumimoji="1" lang="ja-JP" altLang="en-US" sz="1300">
              <a:latin typeface="ＭＳ Ｐゴシック" panose="020B0600070205080204" pitchFamily="50" charset="-128"/>
              <a:ea typeface="ＭＳ Ｐゴシック" panose="020B0600070205080204" pitchFamily="50" charset="-128"/>
            </a:rPr>
            <a:t>円上回っており、高い水準で推移している。これは、病院事業への繰出金の金額が大きく、衛生費中でも高い割合を占めていることが要因であるため、病院事業について今後「森町病院事業第４次経営改革プラン」及び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年度策定予定の「公立森町病院経営強化プラン」に掲げる取り組みを通して、経常経費の削減を行い、普通会計の負担を減らしていくように努める。</a:t>
          </a:r>
        </a:p>
        <a:p>
          <a:r>
            <a:rPr kumimoji="1" lang="ja-JP" altLang="en-US" sz="1300">
              <a:latin typeface="ＭＳ Ｐゴシック" panose="020B0600070205080204" pitchFamily="50" charset="-128"/>
              <a:ea typeface="ＭＳ Ｐゴシック" panose="020B0600070205080204" pitchFamily="50" charset="-128"/>
            </a:rPr>
            <a:t>　土木費等において今後、維持補修費、更新整備費用などが増加し、更には更新整備費用等に充当した地方債の償還金が公債費を増加させることが予想される。</a:t>
          </a:r>
        </a:p>
        <a:p>
          <a:r>
            <a:rPr kumimoji="1" lang="ja-JP" altLang="en-US" sz="1300">
              <a:latin typeface="ＭＳ Ｐゴシック" panose="020B0600070205080204" pitchFamily="50" charset="-128"/>
              <a:ea typeface="ＭＳ Ｐゴシック" panose="020B0600070205080204" pitchFamily="50" charset="-128"/>
            </a:rPr>
            <a:t>　また、民生費において、令和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子育て世帯への臨時特別給付金や住民税非課税世帯等に対する臨時特別給付金による増加のほか、保育園委託料、介護保険特別会計に対する繰出金、義務的経常費用である社会保障費が近年増加傾向にあるため、特別会計においては保険料の適正化を図り、保育関係事業などは積極的な補助金の活用など、財源の確保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当町では当初予算において歳入は、見積もりが難しいためできる限り抑えて予算編成をしている。</a:t>
          </a:r>
        </a:p>
        <a:p>
          <a:r>
            <a:rPr kumimoji="1" lang="ja-JP" altLang="en-US" sz="1100">
              <a:latin typeface="ＭＳ ゴシック" pitchFamily="49" charset="-128"/>
              <a:ea typeface="ＭＳ ゴシック" pitchFamily="49" charset="-128"/>
            </a:rPr>
            <a:t>　歳出については、予算執行時の節減により執行残を確保するように努めている。これにより、繰越金として翌年度の補正財源を確保しているため、実質収支額に対する標準財政規模比は高くなる傾向にある。</a:t>
          </a:r>
        </a:p>
        <a:p>
          <a:r>
            <a:rPr kumimoji="1" lang="ja-JP" altLang="en-US" sz="1100">
              <a:latin typeface="ＭＳ ゴシック" pitchFamily="49" charset="-128"/>
              <a:ea typeface="ＭＳ ゴシック" pitchFamily="49" charset="-128"/>
            </a:rPr>
            <a:t>　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年度は実質収支額が対前年度比＋</a:t>
          </a:r>
          <a:r>
            <a:rPr kumimoji="1" lang="en-US" altLang="ja-JP" sz="1100">
              <a:latin typeface="ＭＳ ゴシック" pitchFamily="49" charset="-128"/>
              <a:ea typeface="ＭＳ ゴシック" pitchFamily="49" charset="-128"/>
            </a:rPr>
            <a:t>229</a:t>
          </a:r>
          <a:r>
            <a:rPr kumimoji="1" lang="ja-JP" altLang="en-US" sz="1100">
              <a:latin typeface="ＭＳ ゴシック" pitchFamily="49" charset="-128"/>
              <a:ea typeface="ＭＳ ゴシック" pitchFamily="49" charset="-128"/>
            </a:rPr>
            <a:t>百万円となり、財政調整基金の取り崩し額は無く、財政調整基金積立金を新たに</a:t>
          </a:r>
          <a:r>
            <a:rPr kumimoji="1" lang="en-US" altLang="ja-JP" sz="1100">
              <a:latin typeface="ＭＳ ゴシック" pitchFamily="49" charset="-128"/>
              <a:ea typeface="ＭＳ ゴシック" pitchFamily="49" charset="-128"/>
            </a:rPr>
            <a:t>32</a:t>
          </a:r>
          <a:r>
            <a:rPr kumimoji="1" lang="ja-JP" altLang="en-US" sz="1100">
              <a:latin typeface="ＭＳ ゴシック" pitchFamily="49" charset="-128"/>
              <a:ea typeface="ＭＳ ゴシック" pitchFamily="49" charset="-128"/>
            </a:rPr>
            <a:t>百万円積み立てたので、実質単年度収支は対前年度</a:t>
          </a:r>
          <a:r>
            <a:rPr kumimoji="1" lang="en-US" altLang="ja-JP" sz="1100">
              <a:latin typeface="ＭＳ ゴシック" pitchFamily="49" charset="-128"/>
              <a:ea typeface="ＭＳ ゴシック" pitchFamily="49" charset="-128"/>
            </a:rPr>
            <a:t>2.30</a:t>
          </a:r>
          <a:r>
            <a:rPr kumimoji="1" lang="ja-JP" altLang="en-US" sz="1100">
              <a:latin typeface="ＭＳ ゴシック" pitchFamily="49" charset="-128"/>
              <a:ea typeface="ＭＳ ゴシック" pitchFamily="49" charset="-128"/>
            </a:rPr>
            <a:t>％の増加となった。</a:t>
          </a:r>
        </a:p>
        <a:p>
          <a:r>
            <a:rPr kumimoji="1" lang="ja-JP" altLang="en-US" sz="1100">
              <a:latin typeface="ＭＳ ゴシック" pitchFamily="49" charset="-128"/>
              <a:ea typeface="ＭＳ ゴシック" pitchFamily="49" charset="-128"/>
            </a:rPr>
            <a:t>　今後も、国・地方ともに経済の先行きが不透明なため、予期しない収入減少や不測の支出増加などに備え財政調整基金や減債基金への積立を行っていく。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一般会計・公営企業会計・公営事業会計のすべての会計において黒字となっている。</a:t>
          </a:r>
        </a:p>
        <a:p>
          <a:r>
            <a:rPr kumimoji="1" lang="ja-JP" altLang="en-US" sz="1400">
              <a:latin typeface="ＭＳ ゴシック" pitchFamily="49" charset="-128"/>
              <a:ea typeface="ＭＳ ゴシック" pitchFamily="49" charset="-128"/>
            </a:rPr>
            <a:t>　一般会計においては、令和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年度決算は、再算定により普通交付税が増加したことで黒字幅が増加した。</a:t>
          </a:r>
        </a:p>
        <a:p>
          <a:r>
            <a:rPr kumimoji="1" lang="ja-JP" altLang="en-US" sz="1400">
              <a:latin typeface="ＭＳ ゴシック" pitchFamily="49" charset="-128"/>
              <a:ea typeface="ＭＳ ゴシック" pitchFamily="49" charset="-128"/>
            </a:rPr>
            <a:t>　一般会計については、歳入歳出予算の的確な把握の中で、一定の留保財源を確保しつつ、財政調整基金や減債基金への予算積立などを行い、実質収支の圧縮を図り、実質収支比率は、</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％以内を目指す。</a:t>
          </a:r>
        </a:p>
        <a:p>
          <a:r>
            <a:rPr kumimoji="1" lang="ja-JP" altLang="en-US" sz="1400">
              <a:latin typeface="ＭＳ ゴシック" pitchFamily="49" charset="-128"/>
              <a:ea typeface="ＭＳ ゴシック" pitchFamily="49" charset="-128"/>
            </a:rPr>
            <a:t>　病院事業については、「森町病院事業第４次経営改革プラン」及び令和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年度策定予定の「公立森町病院経営強化プラン」に基づき、更なる地域医療の充実と経営改善を図っていく。</a:t>
          </a:r>
        </a:p>
        <a:p>
          <a:r>
            <a:rPr kumimoji="1" lang="ja-JP" altLang="en-US" sz="1400">
              <a:latin typeface="ＭＳ ゴシック" pitchFamily="49" charset="-128"/>
              <a:ea typeface="ＭＳ ゴシック" pitchFamily="49" charset="-128"/>
            </a:rPr>
            <a:t>　国民健康保険などの特別会計においても保険税などの適正化を図り、普通会計の負担を減らしていくように努める。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598" t="s">
        <v>79</v>
      </c>
      <c r="C1" s="598"/>
      <c r="D1" s="598"/>
      <c r="E1" s="598"/>
      <c r="F1" s="598"/>
      <c r="G1" s="598"/>
      <c r="H1" s="598"/>
      <c r="I1" s="598"/>
      <c r="J1" s="598"/>
      <c r="K1" s="598"/>
      <c r="L1" s="598"/>
      <c r="M1" s="598"/>
      <c r="N1" s="598"/>
      <c r="O1" s="598"/>
      <c r="P1" s="598"/>
      <c r="Q1" s="598"/>
      <c r="R1" s="598"/>
      <c r="S1" s="598"/>
      <c r="T1" s="598"/>
      <c r="U1" s="598"/>
      <c r="V1" s="598"/>
      <c r="W1" s="598"/>
      <c r="X1" s="598"/>
      <c r="Y1" s="598"/>
      <c r="Z1" s="598"/>
      <c r="AA1" s="598"/>
      <c r="AB1" s="598"/>
      <c r="AC1" s="598"/>
      <c r="AD1" s="598"/>
      <c r="AE1" s="598"/>
      <c r="AF1" s="598"/>
      <c r="AG1" s="598"/>
      <c r="AH1" s="598"/>
      <c r="AI1" s="598"/>
      <c r="AJ1" s="598"/>
      <c r="AK1" s="598"/>
      <c r="AL1" s="598"/>
      <c r="AM1" s="598"/>
      <c r="AN1" s="598"/>
      <c r="AO1" s="598"/>
      <c r="AP1" s="598"/>
      <c r="AQ1" s="598"/>
      <c r="AR1" s="598"/>
      <c r="AS1" s="598"/>
      <c r="AT1" s="598"/>
      <c r="AU1" s="598"/>
      <c r="AV1" s="598"/>
      <c r="AW1" s="598"/>
      <c r="AX1" s="598"/>
      <c r="AY1" s="598"/>
      <c r="AZ1" s="598"/>
      <c r="BA1" s="598"/>
      <c r="BB1" s="598"/>
      <c r="BC1" s="598"/>
      <c r="BD1" s="598"/>
      <c r="BE1" s="598"/>
      <c r="BF1" s="598"/>
      <c r="BG1" s="598"/>
      <c r="BH1" s="598"/>
      <c r="BI1" s="598"/>
      <c r="BJ1" s="598"/>
      <c r="BK1" s="598"/>
      <c r="BL1" s="598"/>
      <c r="BM1" s="598"/>
      <c r="BN1" s="598"/>
      <c r="BO1" s="598"/>
      <c r="BP1" s="598"/>
      <c r="BQ1" s="598"/>
      <c r="BR1" s="598"/>
      <c r="BS1" s="598"/>
      <c r="BT1" s="598"/>
      <c r="BU1" s="598"/>
      <c r="BV1" s="598"/>
      <c r="BW1" s="598"/>
      <c r="BX1" s="598"/>
      <c r="BY1" s="598"/>
      <c r="BZ1" s="598"/>
      <c r="CA1" s="598"/>
      <c r="CB1" s="598"/>
      <c r="CC1" s="598"/>
      <c r="CD1" s="598"/>
      <c r="CE1" s="598"/>
      <c r="CF1" s="598"/>
      <c r="CG1" s="598"/>
      <c r="CH1" s="598"/>
      <c r="CI1" s="598"/>
      <c r="CJ1" s="598"/>
      <c r="CK1" s="598"/>
      <c r="CL1" s="598"/>
      <c r="CM1" s="598"/>
      <c r="CN1" s="598"/>
      <c r="CO1" s="598"/>
      <c r="CP1" s="598"/>
      <c r="CQ1" s="598"/>
      <c r="CR1" s="598"/>
      <c r="CS1" s="598"/>
      <c r="CT1" s="598"/>
      <c r="CU1" s="598"/>
      <c r="CV1" s="598"/>
      <c r="CW1" s="598"/>
      <c r="CX1" s="598"/>
      <c r="CY1" s="598"/>
      <c r="CZ1" s="598"/>
      <c r="DA1" s="598"/>
      <c r="DB1" s="598"/>
      <c r="DC1" s="598"/>
      <c r="DD1" s="598"/>
      <c r="DE1" s="598"/>
      <c r="DF1" s="598"/>
      <c r="DG1" s="598"/>
      <c r="DH1" s="598"/>
      <c r="DI1" s="598"/>
      <c r="DJ1" s="178"/>
      <c r="DK1" s="178"/>
      <c r="DL1" s="178"/>
      <c r="DM1" s="178"/>
      <c r="DN1" s="178"/>
      <c r="DO1" s="178"/>
    </row>
    <row r="2" spans="1:119" ht="24" thickBot="1" x14ac:dyDescent="0.25">
      <c r="B2" s="179" t="s">
        <v>80</v>
      </c>
      <c r="C2" s="179"/>
      <c r="D2" s="180"/>
    </row>
    <row r="3" spans="1:119" ht="18.75" customHeight="1" thickBot="1" x14ac:dyDescent="0.25">
      <c r="A3" s="178"/>
      <c r="B3" s="599" t="s">
        <v>81</v>
      </c>
      <c r="C3" s="600"/>
      <c r="D3" s="600"/>
      <c r="E3" s="601"/>
      <c r="F3" s="601"/>
      <c r="G3" s="601"/>
      <c r="H3" s="601"/>
      <c r="I3" s="601"/>
      <c r="J3" s="601"/>
      <c r="K3" s="601"/>
      <c r="L3" s="601" t="s">
        <v>82</v>
      </c>
      <c r="M3" s="601"/>
      <c r="N3" s="601"/>
      <c r="O3" s="601"/>
      <c r="P3" s="601"/>
      <c r="Q3" s="601"/>
      <c r="R3" s="607"/>
      <c r="S3" s="607"/>
      <c r="T3" s="607"/>
      <c r="U3" s="607"/>
      <c r="V3" s="608"/>
      <c r="W3" s="521" t="s">
        <v>83</v>
      </c>
      <c r="X3" s="522"/>
      <c r="Y3" s="522"/>
      <c r="Z3" s="522"/>
      <c r="AA3" s="522"/>
      <c r="AB3" s="600"/>
      <c r="AC3" s="607" t="s">
        <v>84</v>
      </c>
      <c r="AD3" s="522"/>
      <c r="AE3" s="522"/>
      <c r="AF3" s="522"/>
      <c r="AG3" s="522"/>
      <c r="AH3" s="522"/>
      <c r="AI3" s="522"/>
      <c r="AJ3" s="522"/>
      <c r="AK3" s="522"/>
      <c r="AL3" s="592"/>
      <c r="AM3" s="521" t="s">
        <v>85</v>
      </c>
      <c r="AN3" s="522"/>
      <c r="AO3" s="522"/>
      <c r="AP3" s="522"/>
      <c r="AQ3" s="522"/>
      <c r="AR3" s="522"/>
      <c r="AS3" s="522"/>
      <c r="AT3" s="522"/>
      <c r="AU3" s="522"/>
      <c r="AV3" s="522"/>
      <c r="AW3" s="522"/>
      <c r="AX3" s="592"/>
      <c r="AY3" s="584" t="s">
        <v>1</v>
      </c>
      <c r="AZ3" s="585"/>
      <c r="BA3" s="585"/>
      <c r="BB3" s="585"/>
      <c r="BC3" s="585"/>
      <c r="BD3" s="585"/>
      <c r="BE3" s="585"/>
      <c r="BF3" s="585"/>
      <c r="BG3" s="585"/>
      <c r="BH3" s="585"/>
      <c r="BI3" s="585"/>
      <c r="BJ3" s="585"/>
      <c r="BK3" s="585"/>
      <c r="BL3" s="585"/>
      <c r="BM3" s="613"/>
      <c r="BN3" s="521" t="s">
        <v>86</v>
      </c>
      <c r="BO3" s="522"/>
      <c r="BP3" s="522"/>
      <c r="BQ3" s="522"/>
      <c r="BR3" s="522"/>
      <c r="BS3" s="522"/>
      <c r="BT3" s="522"/>
      <c r="BU3" s="592"/>
      <c r="BV3" s="521" t="s">
        <v>87</v>
      </c>
      <c r="BW3" s="522"/>
      <c r="BX3" s="522"/>
      <c r="BY3" s="522"/>
      <c r="BZ3" s="522"/>
      <c r="CA3" s="522"/>
      <c r="CB3" s="522"/>
      <c r="CC3" s="592"/>
      <c r="CD3" s="584" t="s">
        <v>1</v>
      </c>
      <c r="CE3" s="585"/>
      <c r="CF3" s="585"/>
      <c r="CG3" s="585"/>
      <c r="CH3" s="585"/>
      <c r="CI3" s="585"/>
      <c r="CJ3" s="585"/>
      <c r="CK3" s="585"/>
      <c r="CL3" s="585"/>
      <c r="CM3" s="585"/>
      <c r="CN3" s="585"/>
      <c r="CO3" s="585"/>
      <c r="CP3" s="585"/>
      <c r="CQ3" s="585"/>
      <c r="CR3" s="585"/>
      <c r="CS3" s="613"/>
      <c r="CT3" s="521" t="s">
        <v>88</v>
      </c>
      <c r="CU3" s="522"/>
      <c r="CV3" s="522"/>
      <c r="CW3" s="522"/>
      <c r="CX3" s="522"/>
      <c r="CY3" s="522"/>
      <c r="CZ3" s="522"/>
      <c r="DA3" s="592"/>
      <c r="DB3" s="521" t="s">
        <v>89</v>
      </c>
      <c r="DC3" s="522"/>
      <c r="DD3" s="522"/>
      <c r="DE3" s="522"/>
      <c r="DF3" s="522"/>
      <c r="DG3" s="522"/>
      <c r="DH3" s="522"/>
      <c r="DI3" s="592"/>
    </row>
    <row r="4" spans="1:119" ht="18.75" customHeight="1" x14ac:dyDescent="0.2">
      <c r="A4" s="178"/>
      <c r="B4" s="602"/>
      <c r="C4" s="603"/>
      <c r="D4" s="603"/>
      <c r="E4" s="604"/>
      <c r="F4" s="604"/>
      <c r="G4" s="604"/>
      <c r="H4" s="604"/>
      <c r="I4" s="604"/>
      <c r="J4" s="604"/>
      <c r="K4" s="604"/>
      <c r="L4" s="604"/>
      <c r="M4" s="604"/>
      <c r="N4" s="604"/>
      <c r="O4" s="604"/>
      <c r="P4" s="604"/>
      <c r="Q4" s="604"/>
      <c r="R4" s="609"/>
      <c r="S4" s="609"/>
      <c r="T4" s="609"/>
      <c r="U4" s="609"/>
      <c r="V4" s="610"/>
      <c r="W4" s="593"/>
      <c r="X4" s="403"/>
      <c r="Y4" s="403"/>
      <c r="Z4" s="403"/>
      <c r="AA4" s="403"/>
      <c r="AB4" s="603"/>
      <c r="AC4" s="609"/>
      <c r="AD4" s="403"/>
      <c r="AE4" s="403"/>
      <c r="AF4" s="403"/>
      <c r="AG4" s="403"/>
      <c r="AH4" s="403"/>
      <c r="AI4" s="403"/>
      <c r="AJ4" s="403"/>
      <c r="AK4" s="403"/>
      <c r="AL4" s="594"/>
      <c r="AM4" s="543"/>
      <c r="AN4" s="441"/>
      <c r="AO4" s="441"/>
      <c r="AP4" s="441"/>
      <c r="AQ4" s="441"/>
      <c r="AR4" s="441"/>
      <c r="AS4" s="441"/>
      <c r="AT4" s="441"/>
      <c r="AU4" s="441"/>
      <c r="AV4" s="441"/>
      <c r="AW4" s="441"/>
      <c r="AX4" s="612"/>
      <c r="AY4" s="478" t="s">
        <v>90</v>
      </c>
      <c r="AZ4" s="479"/>
      <c r="BA4" s="479"/>
      <c r="BB4" s="479"/>
      <c r="BC4" s="479"/>
      <c r="BD4" s="479"/>
      <c r="BE4" s="479"/>
      <c r="BF4" s="479"/>
      <c r="BG4" s="479"/>
      <c r="BH4" s="479"/>
      <c r="BI4" s="479"/>
      <c r="BJ4" s="479"/>
      <c r="BK4" s="479"/>
      <c r="BL4" s="479"/>
      <c r="BM4" s="480"/>
      <c r="BN4" s="481">
        <v>10835515</v>
      </c>
      <c r="BO4" s="482"/>
      <c r="BP4" s="482"/>
      <c r="BQ4" s="482"/>
      <c r="BR4" s="482"/>
      <c r="BS4" s="482"/>
      <c r="BT4" s="482"/>
      <c r="BU4" s="483"/>
      <c r="BV4" s="481">
        <v>11693787</v>
      </c>
      <c r="BW4" s="482"/>
      <c r="BX4" s="482"/>
      <c r="BY4" s="482"/>
      <c r="BZ4" s="482"/>
      <c r="CA4" s="482"/>
      <c r="CB4" s="482"/>
      <c r="CC4" s="483"/>
      <c r="CD4" s="615" t="s">
        <v>91</v>
      </c>
      <c r="CE4" s="616"/>
      <c r="CF4" s="616"/>
      <c r="CG4" s="616"/>
      <c r="CH4" s="616"/>
      <c r="CI4" s="616"/>
      <c r="CJ4" s="616"/>
      <c r="CK4" s="616"/>
      <c r="CL4" s="616"/>
      <c r="CM4" s="616"/>
      <c r="CN4" s="616"/>
      <c r="CO4" s="616"/>
      <c r="CP4" s="616"/>
      <c r="CQ4" s="616"/>
      <c r="CR4" s="616"/>
      <c r="CS4" s="617"/>
      <c r="CT4" s="618">
        <v>21</v>
      </c>
      <c r="CU4" s="619"/>
      <c r="CV4" s="619"/>
      <c r="CW4" s="619"/>
      <c r="CX4" s="619"/>
      <c r="CY4" s="619"/>
      <c r="CZ4" s="619"/>
      <c r="DA4" s="620"/>
      <c r="DB4" s="618">
        <v>17.5</v>
      </c>
      <c r="DC4" s="619"/>
      <c r="DD4" s="619"/>
      <c r="DE4" s="619"/>
      <c r="DF4" s="619"/>
      <c r="DG4" s="619"/>
      <c r="DH4" s="619"/>
      <c r="DI4" s="620"/>
    </row>
    <row r="5" spans="1:119" ht="18.75" customHeight="1" x14ac:dyDescent="0.2">
      <c r="A5" s="178"/>
      <c r="B5" s="605"/>
      <c r="C5" s="442"/>
      <c r="D5" s="442"/>
      <c r="E5" s="606"/>
      <c r="F5" s="606"/>
      <c r="G5" s="606"/>
      <c r="H5" s="606"/>
      <c r="I5" s="606"/>
      <c r="J5" s="606"/>
      <c r="K5" s="606"/>
      <c r="L5" s="606"/>
      <c r="M5" s="606"/>
      <c r="N5" s="606"/>
      <c r="O5" s="606"/>
      <c r="P5" s="606"/>
      <c r="Q5" s="606"/>
      <c r="R5" s="440"/>
      <c r="S5" s="440"/>
      <c r="T5" s="440"/>
      <c r="U5" s="440"/>
      <c r="V5" s="611"/>
      <c r="W5" s="543"/>
      <c r="X5" s="441"/>
      <c r="Y5" s="441"/>
      <c r="Z5" s="441"/>
      <c r="AA5" s="441"/>
      <c r="AB5" s="442"/>
      <c r="AC5" s="440"/>
      <c r="AD5" s="441"/>
      <c r="AE5" s="441"/>
      <c r="AF5" s="441"/>
      <c r="AG5" s="441"/>
      <c r="AH5" s="441"/>
      <c r="AI5" s="441"/>
      <c r="AJ5" s="441"/>
      <c r="AK5" s="441"/>
      <c r="AL5" s="612"/>
      <c r="AM5" s="509" t="s">
        <v>92</v>
      </c>
      <c r="AN5" s="409"/>
      <c r="AO5" s="409"/>
      <c r="AP5" s="409"/>
      <c r="AQ5" s="409"/>
      <c r="AR5" s="409"/>
      <c r="AS5" s="409"/>
      <c r="AT5" s="410"/>
      <c r="AU5" s="510" t="s">
        <v>93</v>
      </c>
      <c r="AV5" s="511"/>
      <c r="AW5" s="511"/>
      <c r="AX5" s="511"/>
      <c r="AY5" s="466" t="s">
        <v>94</v>
      </c>
      <c r="AZ5" s="467"/>
      <c r="BA5" s="467"/>
      <c r="BB5" s="467"/>
      <c r="BC5" s="467"/>
      <c r="BD5" s="467"/>
      <c r="BE5" s="467"/>
      <c r="BF5" s="467"/>
      <c r="BG5" s="467"/>
      <c r="BH5" s="467"/>
      <c r="BI5" s="467"/>
      <c r="BJ5" s="467"/>
      <c r="BK5" s="467"/>
      <c r="BL5" s="467"/>
      <c r="BM5" s="468"/>
      <c r="BN5" s="452">
        <v>9634998</v>
      </c>
      <c r="BO5" s="453"/>
      <c r="BP5" s="453"/>
      <c r="BQ5" s="453"/>
      <c r="BR5" s="453"/>
      <c r="BS5" s="453"/>
      <c r="BT5" s="453"/>
      <c r="BU5" s="454"/>
      <c r="BV5" s="452">
        <v>10718875</v>
      </c>
      <c r="BW5" s="453"/>
      <c r="BX5" s="453"/>
      <c r="BY5" s="453"/>
      <c r="BZ5" s="453"/>
      <c r="CA5" s="453"/>
      <c r="CB5" s="453"/>
      <c r="CC5" s="454"/>
      <c r="CD5" s="492" t="s">
        <v>95</v>
      </c>
      <c r="CE5" s="412"/>
      <c r="CF5" s="412"/>
      <c r="CG5" s="412"/>
      <c r="CH5" s="412"/>
      <c r="CI5" s="412"/>
      <c r="CJ5" s="412"/>
      <c r="CK5" s="412"/>
      <c r="CL5" s="412"/>
      <c r="CM5" s="412"/>
      <c r="CN5" s="412"/>
      <c r="CO5" s="412"/>
      <c r="CP5" s="412"/>
      <c r="CQ5" s="412"/>
      <c r="CR5" s="412"/>
      <c r="CS5" s="493"/>
      <c r="CT5" s="449">
        <v>83.1</v>
      </c>
      <c r="CU5" s="450"/>
      <c r="CV5" s="450"/>
      <c r="CW5" s="450"/>
      <c r="CX5" s="450"/>
      <c r="CY5" s="450"/>
      <c r="CZ5" s="450"/>
      <c r="DA5" s="451"/>
      <c r="DB5" s="449">
        <v>89.8</v>
      </c>
      <c r="DC5" s="450"/>
      <c r="DD5" s="450"/>
      <c r="DE5" s="450"/>
      <c r="DF5" s="450"/>
      <c r="DG5" s="450"/>
      <c r="DH5" s="450"/>
      <c r="DI5" s="451"/>
    </row>
    <row r="6" spans="1:119" ht="18.75" customHeight="1" x14ac:dyDescent="0.2">
      <c r="A6" s="178"/>
      <c r="B6" s="621" t="s">
        <v>96</v>
      </c>
      <c r="C6" s="439"/>
      <c r="D6" s="439"/>
      <c r="E6" s="622"/>
      <c r="F6" s="622"/>
      <c r="G6" s="622"/>
      <c r="H6" s="622"/>
      <c r="I6" s="622"/>
      <c r="J6" s="622"/>
      <c r="K6" s="622"/>
      <c r="L6" s="622" t="s">
        <v>97</v>
      </c>
      <c r="M6" s="622"/>
      <c r="N6" s="622"/>
      <c r="O6" s="622"/>
      <c r="P6" s="622"/>
      <c r="Q6" s="622"/>
      <c r="R6" s="437"/>
      <c r="S6" s="437"/>
      <c r="T6" s="437"/>
      <c r="U6" s="437"/>
      <c r="V6" s="625"/>
      <c r="W6" s="542" t="s">
        <v>98</v>
      </c>
      <c r="X6" s="438"/>
      <c r="Y6" s="438"/>
      <c r="Z6" s="438"/>
      <c r="AA6" s="438"/>
      <c r="AB6" s="439"/>
      <c r="AC6" s="628" t="s">
        <v>99</v>
      </c>
      <c r="AD6" s="629"/>
      <c r="AE6" s="629"/>
      <c r="AF6" s="629"/>
      <c r="AG6" s="629"/>
      <c r="AH6" s="629"/>
      <c r="AI6" s="629"/>
      <c r="AJ6" s="629"/>
      <c r="AK6" s="629"/>
      <c r="AL6" s="630"/>
      <c r="AM6" s="509" t="s">
        <v>100</v>
      </c>
      <c r="AN6" s="409"/>
      <c r="AO6" s="409"/>
      <c r="AP6" s="409"/>
      <c r="AQ6" s="409"/>
      <c r="AR6" s="409"/>
      <c r="AS6" s="409"/>
      <c r="AT6" s="410"/>
      <c r="AU6" s="510" t="s">
        <v>101</v>
      </c>
      <c r="AV6" s="511"/>
      <c r="AW6" s="511"/>
      <c r="AX6" s="511"/>
      <c r="AY6" s="466" t="s">
        <v>102</v>
      </c>
      <c r="AZ6" s="467"/>
      <c r="BA6" s="467"/>
      <c r="BB6" s="467"/>
      <c r="BC6" s="467"/>
      <c r="BD6" s="467"/>
      <c r="BE6" s="467"/>
      <c r="BF6" s="467"/>
      <c r="BG6" s="467"/>
      <c r="BH6" s="467"/>
      <c r="BI6" s="467"/>
      <c r="BJ6" s="467"/>
      <c r="BK6" s="467"/>
      <c r="BL6" s="467"/>
      <c r="BM6" s="468"/>
      <c r="BN6" s="452">
        <v>1200517</v>
      </c>
      <c r="BO6" s="453"/>
      <c r="BP6" s="453"/>
      <c r="BQ6" s="453"/>
      <c r="BR6" s="453"/>
      <c r="BS6" s="453"/>
      <c r="BT6" s="453"/>
      <c r="BU6" s="454"/>
      <c r="BV6" s="452">
        <v>974912</v>
      </c>
      <c r="BW6" s="453"/>
      <c r="BX6" s="453"/>
      <c r="BY6" s="453"/>
      <c r="BZ6" s="453"/>
      <c r="CA6" s="453"/>
      <c r="CB6" s="453"/>
      <c r="CC6" s="454"/>
      <c r="CD6" s="492" t="s">
        <v>103</v>
      </c>
      <c r="CE6" s="412"/>
      <c r="CF6" s="412"/>
      <c r="CG6" s="412"/>
      <c r="CH6" s="412"/>
      <c r="CI6" s="412"/>
      <c r="CJ6" s="412"/>
      <c r="CK6" s="412"/>
      <c r="CL6" s="412"/>
      <c r="CM6" s="412"/>
      <c r="CN6" s="412"/>
      <c r="CO6" s="412"/>
      <c r="CP6" s="412"/>
      <c r="CQ6" s="412"/>
      <c r="CR6" s="412"/>
      <c r="CS6" s="493"/>
      <c r="CT6" s="595">
        <v>89.1</v>
      </c>
      <c r="CU6" s="596"/>
      <c r="CV6" s="596"/>
      <c r="CW6" s="596"/>
      <c r="CX6" s="596"/>
      <c r="CY6" s="596"/>
      <c r="CZ6" s="596"/>
      <c r="DA6" s="597"/>
      <c r="DB6" s="595">
        <v>96</v>
      </c>
      <c r="DC6" s="596"/>
      <c r="DD6" s="596"/>
      <c r="DE6" s="596"/>
      <c r="DF6" s="596"/>
      <c r="DG6" s="596"/>
      <c r="DH6" s="596"/>
      <c r="DI6" s="597"/>
    </row>
    <row r="7" spans="1:119" ht="18.75" customHeight="1" x14ac:dyDescent="0.2">
      <c r="A7" s="178"/>
      <c r="B7" s="602"/>
      <c r="C7" s="603"/>
      <c r="D7" s="603"/>
      <c r="E7" s="604"/>
      <c r="F7" s="604"/>
      <c r="G7" s="604"/>
      <c r="H7" s="604"/>
      <c r="I7" s="604"/>
      <c r="J7" s="604"/>
      <c r="K7" s="604"/>
      <c r="L7" s="604"/>
      <c r="M7" s="604"/>
      <c r="N7" s="604"/>
      <c r="O7" s="604"/>
      <c r="P7" s="604"/>
      <c r="Q7" s="604"/>
      <c r="R7" s="609"/>
      <c r="S7" s="609"/>
      <c r="T7" s="609"/>
      <c r="U7" s="609"/>
      <c r="V7" s="610"/>
      <c r="W7" s="593"/>
      <c r="X7" s="403"/>
      <c r="Y7" s="403"/>
      <c r="Z7" s="403"/>
      <c r="AA7" s="403"/>
      <c r="AB7" s="603"/>
      <c r="AC7" s="631"/>
      <c r="AD7" s="404"/>
      <c r="AE7" s="404"/>
      <c r="AF7" s="404"/>
      <c r="AG7" s="404"/>
      <c r="AH7" s="404"/>
      <c r="AI7" s="404"/>
      <c r="AJ7" s="404"/>
      <c r="AK7" s="404"/>
      <c r="AL7" s="632"/>
      <c r="AM7" s="509" t="s">
        <v>104</v>
      </c>
      <c r="AN7" s="409"/>
      <c r="AO7" s="409"/>
      <c r="AP7" s="409"/>
      <c r="AQ7" s="409"/>
      <c r="AR7" s="409"/>
      <c r="AS7" s="409"/>
      <c r="AT7" s="410"/>
      <c r="AU7" s="510" t="s">
        <v>105</v>
      </c>
      <c r="AV7" s="511"/>
      <c r="AW7" s="511"/>
      <c r="AX7" s="511"/>
      <c r="AY7" s="466" t="s">
        <v>106</v>
      </c>
      <c r="AZ7" s="467"/>
      <c r="BA7" s="467"/>
      <c r="BB7" s="467"/>
      <c r="BC7" s="467"/>
      <c r="BD7" s="467"/>
      <c r="BE7" s="467"/>
      <c r="BF7" s="467"/>
      <c r="BG7" s="467"/>
      <c r="BH7" s="467"/>
      <c r="BI7" s="467"/>
      <c r="BJ7" s="467"/>
      <c r="BK7" s="467"/>
      <c r="BL7" s="467"/>
      <c r="BM7" s="468"/>
      <c r="BN7" s="452">
        <v>17274</v>
      </c>
      <c r="BO7" s="453"/>
      <c r="BP7" s="453"/>
      <c r="BQ7" s="453"/>
      <c r="BR7" s="453"/>
      <c r="BS7" s="453"/>
      <c r="BT7" s="453"/>
      <c r="BU7" s="454"/>
      <c r="BV7" s="452">
        <v>20609</v>
      </c>
      <c r="BW7" s="453"/>
      <c r="BX7" s="453"/>
      <c r="BY7" s="453"/>
      <c r="BZ7" s="453"/>
      <c r="CA7" s="453"/>
      <c r="CB7" s="453"/>
      <c r="CC7" s="454"/>
      <c r="CD7" s="492" t="s">
        <v>107</v>
      </c>
      <c r="CE7" s="412"/>
      <c r="CF7" s="412"/>
      <c r="CG7" s="412"/>
      <c r="CH7" s="412"/>
      <c r="CI7" s="412"/>
      <c r="CJ7" s="412"/>
      <c r="CK7" s="412"/>
      <c r="CL7" s="412"/>
      <c r="CM7" s="412"/>
      <c r="CN7" s="412"/>
      <c r="CO7" s="412"/>
      <c r="CP7" s="412"/>
      <c r="CQ7" s="412"/>
      <c r="CR7" s="412"/>
      <c r="CS7" s="493"/>
      <c r="CT7" s="452">
        <v>5642116</v>
      </c>
      <c r="CU7" s="453"/>
      <c r="CV7" s="453"/>
      <c r="CW7" s="453"/>
      <c r="CX7" s="453"/>
      <c r="CY7" s="453"/>
      <c r="CZ7" s="453"/>
      <c r="DA7" s="454"/>
      <c r="DB7" s="452">
        <v>5439107</v>
      </c>
      <c r="DC7" s="453"/>
      <c r="DD7" s="453"/>
      <c r="DE7" s="453"/>
      <c r="DF7" s="453"/>
      <c r="DG7" s="453"/>
      <c r="DH7" s="453"/>
      <c r="DI7" s="454"/>
    </row>
    <row r="8" spans="1:119" ht="18.75" customHeight="1" thickBot="1" x14ac:dyDescent="0.25">
      <c r="A8" s="178"/>
      <c r="B8" s="623"/>
      <c r="C8" s="548"/>
      <c r="D8" s="548"/>
      <c r="E8" s="624"/>
      <c r="F8" s="624"/>
      <c r="G8" s="624"/>
      <c r="H8" s="624"/>
      <c r="I8" s="624"/>
      <c r="J8" s="624"/>
      <c r="K8" s="624"/>
      <c r="L8" s="624"/>
      <c r="M8" s="624"/>
      <c r="N8" s="624"/>
      <c r="O8" s="624"/>
      <c r="P8" s="624"/>
      <c r="Q8" s="624"/>
      <c r="R8" s="626"/>
      <c r="S8" s="626"/>
      <c r="T8" s="626"/>
      <c r="U8" s="626"/>
      <c r="V8" s="627"/>
      <c r="W8" s="523"/>
      <c r="X8" s="524"/>
      <c r="Y8" s="524"/>
      <c r="Z8" s="524"/>
      <c r="AA8" s="524"/>
      <c r="AB8" s="548"/>
      <c r="AC8" s="633"/>
      <c r="AD8" s="634"/>
      <c r="AE8" s="634"/>
      <c r="AF8" s="634"/>
      <c r="AG8" s="634"/>
      <c r="AH8" s="634"/>
      <c r="AI8" s="634"/>
      <c r="AJ8" s="634"/>
      <c r="AK8" s="634"/>
      <c r="AL8" s="635"/>
      <c r="AM8" s="509" t="s">
        <v>108</v>
      </c>
      <c r="AN8" s="409"/>
      <c r="AO8" s="409"/>
      <c r="AP8" s="409"/>
      <c r="AQ8" s="409"/>
      <c r="AR8" s="409"/>
      <c r="AS8" s="409"/>
      <c r="AT8" s="410"/>
      <c r="AU8" s="510" t="s">
        <v>93</v>
      </c>
      <c r="AV8" s="511"/>
      <c r="AW8" s="511"/>
      <c r="AX8" s="511"/>
      <c r="AY8" s="466" t="s">
        <v>109</v>
      </c>
      <c r="AZ8" s="467"/>
      <c r="BA8" s="467"/>
      <c r="BB8" s="467"/>
      <c r="BC8" s="467"/>
      <c r="BD8" s="467"/>
      <c r="BE8" s="467"/>
      <c r="BF8" s="467"/>
      <c r="BG8" s="467"/>
      <c r="BH8" s="467"/>
      <c r="BI8" s="467"/>
      <c r="BJ8" s="467"/>
      <c r="BK8" s="467"/>
      <c r="BL8" s="467"/>
      <c r="BM8" s="468"/>
      <c r="BN8" s="452">
        <v>1183243</v>
      </c>
      <c r="BO8" s="453"/>
      <c r="BP8" s="453"/>
      <c r="BQ8" s="453"/>
      <c r="BR8" s="453"/>
      <c r="BS8" s="453"/>
      <c r="BT8" s="453"/>
      <c r="BU8" s="454"/>
      <c r="BV8" s="452">
        <v>954303</v>
      </c>
      <c r="BW8" s="453"/>
      <c r="BX8" s="453"/>
      <c r="BY8" s="453"/>
      <c r="BZ8" s="453"/>
      <c r="CA8" s="453"/>
      <c r="CB8" s="453"/>
      <c r="CC8" s="454"/>
      <c r="CD8" s="492" t="s">
        <v>110</v>
      </c>
      <c r="CE8" s="412"/>
      <c r="CF8" s="412"/>
      <c r="CG8" s="412"/>
      <c r="CH8" s="412"/>
      <c r="CI8" s="412"/>
      <c r="CJ8" s="412"/>
      <c r="CK8" s="412"/>
      <c r="CL8" s="412"/>
      <c r="CM8" s="412"/>
      <c r="CN8" s="412"/>
      <c r="CO8" s="412"/>
      <c r="CP8" s="412"/>
      <c r="CQ8" s="412"/>
      <c r="CR8" s="412"/>
      <c r="CS8" s="493"/>
      <c r="CT8" s="555">
        <v>0.57999999999999996</v>
      </c>
      <c r="CU8" s="556"/>
      <c r="CV8" s="556"/>
      <c r="CW8" s="556"/>
      <c r="CX8" s="556"/>
      <c r="CY8" s="556"/>
      <c r="CZ8" s="556"/>
      <c r="DA8" s="557"/>
      <c r="DB8" s="555">
        <v>0.6</v>
      </c>
      <c r="DC8" s="556"/>
      <c r="DD8" s="556"/>
      <c r="DE8" s="556"/>
      <c r="DF8" s="556"/>
      <c r="DG8" s="556"/>
      <c r="DH8" s="556"/>
      <c r="DI8" s="557"/>
    </row>
    <row r="9" spans="1:119" ht="18.75" customHeight="1" thickBot="1" x14ac:dyDescent="0.25">
      <c r="A9" s="178"/>
      <c r="B9" s="584" t="s">
        <v>111</v>
      </c>
      <c r="C9" s="585"/>
      <c r="D9" s="585"/>
      <c r="E9" s="585"/>
      <c r="F9" s="585"/>
      <c r="G9" s="585"/>
      <c r="H9" s="585"/>
      <c r="I9" s="585"/>
      <c r="J9" s="585"/>
      <c r="K9" s="503"/>
      <c r="L9" s="586" t="s">
        <v>112</v>
      </c>
      <c r="M9" s="587"/>
      <c r="N9" s="587"/>
      <c r="O9" s="587"/>
      <c r="P9" s="587"/>
      <c r="Q9" s="588"/>
      <c r="R9" s="589">
        <v>17457</v>
      </c>
      <c r="S9" s="590"/>
      <c r="T9" s="590"/>
      <c r="U9" s="590"/>
      <c r="V9" s="591"/>
      <c r="W9" s="521" t="s">
        <v>113</v>
      </c>
      <c r="X9" s="522"/>
      <c r="Y9" s="522"/>
      <c r="Z9" s="522"/>
      <c r="AA9" s="522"/>
      <c r="AB9" s="522"/>
      <c r="AC9" s="522"/>
      <c r="AD9" s="522"/>
      <c r="AE9" s="522"/>
      <c r="AF9" s="522"/>
      <c r="AG9" s="522"/>
      <c r="AH9" s="522"/>
      <c r="AI9" s="522"/>
      <c r="AJ9" s="522"/>
      <c r="AK9" s="522"/>
      <c r="AL9" s="592"/>
      <c r="AM9" s="509" t="s">
        <v>114</v>
      </c>
      <c r="AN9" s="409"/>
      <c r="AO9" s="409"/>
      <c r="AP9" s="409"/>
      <c r="AQ9" s="409"/>
      <c r="AR9" s="409"/>
      <c r="AS9" s="409"/>
      <c r="AT9" s="410"/>
      <c r="AU9" s="510" t="s">
        <v>115</v>
      </c>
      <c r="AV9" s="511"/>
      <c r="AW9" s="511"/>
      <c r="AX9" s="511"/>
      <c r="AY9" s="466" t="s">
        <v>116</v>
      </c>
      <c r="AZ9" s="467"/>
      <c r="BA9" s="467"/>
      <c r="BB9" s="467"/>
      <c r="BC9" s="467"/>
      <c r="BD9" s="467"/>
      <c r="BE9" s="467"/>
      <c r="BF9" s="467"/>
      <c r="BG9" s="467"/>
      <c r="BH9" s="467"/>
      <c r="BI9" s="467"/>
      <c r="BJ9" s="467"/>
      <c r="BK9" s="467"/>
      <c r="BL9" s="467"/>
      <c r="BM9" s="468"/>
      <c r="BN9" s="452">
        <v>228940</v>
      </c>
      <c r="BO9" s="453"/>
      <c r="BP9" s="453"/>
      <c r="BQ9" s="453"/>
      <c r="BR9" s="453"/>
      <c r="BS9" s="453"/>
      <c r="BT9" s="453"/>
      <c r="BU9" s="454"/>
      <c r="BV9" s="452">
        <v>257933</v>
      </c>
      <c r="BW9" s="453"/>
      <c r="BX9" s="453"/>
      <c r="BY9" s="453"/>
      <c r="BZ9" s="453"/>
      <c r="CA9" s="453"/>
      <c r="CB9" s="453"/>
      <c r="CC9" s="454"/>
      <c r="CD9" s="492" t="s">
        <v>117</v>
      </c>
      <c r="CE9" s="412"/>
      <c r="CF9" s="412"/>
      <c r="CG9" s="412"/>
      <c r="CH9" s="412"/>
      <c r="CI9" s="412"/>
      <c r="CJ9" s="412"/>
      <c r="CK9" s="412"/>
      <c r="CL9" s="412"/>
      <c r="CM9" s="412"/>
      <c r="CN9" s="412"/>
      <c r="CO9" s="412"/>
      <c r="CP9" s="412"/>
      <c r="CQ9" s="412"/>
      <c r="CR9" s="412"/>
      <c r="CS9" s="493"/>
      <c r="CT9" s="449">
        <v>11.7</v>
      </c>
      <c r="CU9" s="450"/>
      <c r="CV9" s="450"/>
      <c r="CW9" s="450"/>
      <c r="CX9" s="450"/>
      <c r="CY9" s="450"/>
      <c r="CZ9" s="450"/>
      <c r="DA9" s="451"/>
      <c r="DB9" s="449">
        <v>11.4</v>
      </c>
      <c r="DC9" s="450"/>
      <c r="DD9" s="450"/>
      <c r="DE9" s="450"/>
      <c r="DF9" s="450"/>
      <c r="DG9" s="450"/>
      <c r="DH9" s="450"/>
      <c r="DI9" s="451"/>
    </row>
    <row r="10" spans="1:119" ht="18.75" customHeight="1" thickBot="1" x14ac:dyDescent="0.25">
      <c r="A10" s="178"/>
      <c r="B10" s="584"/>
      <c r="C10" s="585"/>
      <c r="D10" s="585"/>
      <c r="E10" s="585"/>
      <c r="F10" s="585"/>
      <c r="G10" s="585"/>
      <c r="H10" s="585"/>
      <c r="I10" s="585"/>
      <c r="J10" s="585"/>
      <c r="K10" s="503"/>
      <c r="L10" s="408" t="s">
        <v>118</v>
      </c>
      <c r="M10" s="409"/>
      <c r="N10" s="409"/>
      <c r="O10" s="409"/>
      <c r="P10" s="409"/>
      <c r="Q10" s="410"/>
      <c r="R10" s="405">
        <v>18528</v>
      </c>
      <c r="S10" s="406"/>
      <c r="T10" s="406"/>
      <c r="U10" s="406"/>
      <c r="V10" s="465"/>
      <c r="W10" s="593"/>
      <c r="X10" s="403"/>
      <c r="Y10" s="403"/>
      <c r="Z10" s="403"/>
      <c r="AA10" s="403"/>
      <c r="AB10" s="403"/>
      <c r="AC10" s="403"/>
      <c r="AD10" s="403"/>
      <c r="AE10" s="403"/>
      <c r="AF10" s="403"/>
      <c r="AG10" s="403"/>
      <c r="AH10" s="403"/>
      <c r="AI10" s="403"/>
      <c r="AJ10" s="403"/>
      <c r="AK10" s="403"/>
      <c r="AL10" s="594"/>
      <c r="AM10" s="509" t="s">
        <v>119</v>
      </c>
      <c r="AN10" s="409"/>
      <c r="AO10" s="409"/>
      <c r="AP10" s="409"/>
      <c r="AQ10" s="409"/>
      <c r="AR10" s="409"/>
      <c r="AS10" s="409"/>
      <c r="AT10" s="410"/>
      <c r="AU10" s="510" t="s">
        <v>93</v>
      </c>
      <c r="AV10" s="511"/>
      <c r="AW10" s="511"/>
      <c r="AX10" s="511"/>
      <c r="AY10" s="466" t="s">
        <v>120</v>
      </c>
      <c r="AZ10" s="467"/>
      <c r="BA10" s="467"/>
      <c r="BB10" s="467"/>
      <c r="BC10" s="467"/>
      <c r="BD10" s="467"/>
      <c r="BE10" s="467"/>
      <c r="BF10" s="467"/>
      <c r="BG10" s="467"/>
      <c r="BH10" s="467"/>
      <c r="BI10" s="467"/>
      <c r="BJ10" s="467"/>
      <c r="BK10" s="467"/>
      <c r="BL10" s="467"/>
      <c r="BM10" s="468"/>
      <c r="BN10" s="452">
        <v>31505</v>
      </c>
      <c r="BO10" s="453"/>
      <c r="BP10" s="453"/>
      <c r="BQ10" s="453"/>
      <c r="BR10" s="453"/>
      <c r="BS10" s="453"/>
      <c r="BT10" s="453"/>
      <c r="BU10" s="454"/>
      <c r="BV10" s="452">
        <v>18395</v>
      </c>
      <c r="BW10" s="453"/>
      <c r="BX10" s="453"/>
      <c r="BY10" s="453"/>
      <c r="BZ10" s="453"/>
      <c r="CA10" s="453"/>
      <c r="CB10" s="453"/>
      <c r="CC10" s="454"/>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84"/>
      <c r="C11" s="585"/>
      <c r="D11" s="585"/>
      <c r="E11" s="585"/>
      <c r="F11" s="585"/>
      <c r="G11" s="585"/>
      <c r="H11" s="585"/>
      <c r="I11" s="585"/>
      <c r="J11" s="585"/>
      <c r="K11" s="503"/>
      <c r="L11" s="413" t="s">
        <v>122</v>
      </c>
      <c r="M11" s="414"/>
      <c r="N11" s="414"/>
      <c r="O11" s="414"/>
      <c r="P11" s="414"/>
      <c r="Q11" s="415"/>
      <c r="R11" s="581" t="s">
        <v>123</v>
      </c>
      <c r="S11" s="582"/>
      <c r="T11" s="582"/>
      <c r="U11" s="582"/>
      <c r="V11" s="583"/>
      <c r="W11" s="593"/>
      <c r="X11" s="403"/>
      <c r="Y11" s="403"/>
      <c r="Z11" s="403"/>
      <c r="AA11" s="403"/>
      <c r="AB11" s="403"/>
      <c r="AC11" s="403"/>
      <c r="AD11" s="403"/>
      <c r="AE11" s="403"/>
      <c r="AF11" s="403"/>
      <c r="AG11" s="403"/>
      <c r="AH11" s="403"/>
      <c r="AI11" s="403"/>
      <c r="AJ11" s="403"/>
      <c r="AK11" s="403"/>
      <c r="AL11" s="594"/>
      <c r="AM11" s="509" t="s">
        <v>124</v>
      </c>
      <c r="AN11" s="409"/>
      <c r="AO11" s="409"/>
      <c r="AP11" s="409"/>
      <c r="AQ11" s="409"/>
      <c r="AR11" s="409"/>
      <c r="AS11" s="409"/>
      <c r="AT11" s="410"/>
      <c r="AU11" s="510" t="s">
        <v>125</v>
      </c>
      <c r="AV11" s="511"/>
      <c r="AW11" s="511"/>
      <c r="AX11" s="511"/>
      <c r="AY11" s="466" t="s">
        <v>126</v>
      </c>
      <c r="AZ11" s="467"/>
      <c r="BA11" s="467"/>
      <c r="BB11" s="467"/>
      <c r="BC11" s="467"/>
      <c r="BD11" s="467"/>
      <c r="BE11" s="467"/>
      <c r="BF11" s="467"/>
      <c r="BG11" s="467"/>
      <c r="BH11" s="467"/>
      <c r="BI11" s="467"/>
      <c r="BJ11" s="467"/>
      <c r="BK11" s="467"/>
      <c r="BL11" s="467"/>
      <c r="BM11" s="468"/>
      <c r="BN11" s="452">
        <v>0</v>
      </c>
      <c r="BO11" s="453"/>
      <c r="BP11" s="453"/>
      <c r="BQ11" s="453"/>
      <c r="BR11" s="453"/>
      <c r="BS11" s="453"/>
      <c r="BT11" s="453"/>
      <c r="BU11" s="454"/>
      <c r="BV11" s="452">
        <v>0</v>
      </c>
      <c r="BW11" s="453"/>
      <c r="BX11" s="453"/>
      <c r="BY11" s="453"/>
      <c r="BZ11" s="453"/>
      <c r="CA11" s="453"/>
      <c r="CB11" s="453"/>
      <c r="CC11" s="454"/>
      <c r="CD11" s="492" t="s">
        <v>127</v>
      </c>
      <c r="CE11" s="412"/>
      <c r="CF11" s="412"/>
      <c r="CG11" s="412"/>
      <c r="CH11" s="412"/>
      <c r="CI11" s="412"/>
      <c r="CJ11" s="412"/>
      <c r="CK11" s="412"/>
      <c r="CL11" s="412"/>
      <c r="CM11" s="412"/>
      <c r="CN11" s="412"/>
      <c r="CO11" s="412"/>
      <c r="CP11" s="412"/>
      <c r="CQ11" s="412"/>
      <c r="CR11" s="412"/>
      <c r="CS11" s="493"/>
      <c r="CT11" s="555" t="s">
        <v>128</v>
      </c>
      <c r="CU11" s="556"/>
      <c r="CV11" s="556"/>
      <c r="CW11" s="556"/>
      <c r="CX11" s="556"/>
      <c r="CY11" s="556"/>
      <c r="CZ11" s="556"/>
      <c r="DA11" s="557"/>
      <c r="DB11" s="555" t="s">
        <v>129</v>
      </c>
      <c r="DC11" s="556"/>
      <c r="DD11" s="556"/>
      <c r="DE11" s="556"/>
      <c r="DF11" s="556"/>
      <c r="DG11" s="556"/>
      <c r="DH11" s="556"/>
      <c r="DI11" s="557"/>
    </row>
    <row r="12" spans="1:119" ht="18.75" customHeight="1" x14ac:dyDescent="0.2">
      <c r="A12" s="178"/>
      <c r="B12" s="558" t="s">
        <v>130</v>
      </c>
      <c r="C12" s="559"/>
      <c r="D12" s="559"/>
      <c r="E12" s="559"/>
      <c r="F12" s="559"/>
      <c r="G12" s="559"/>
      <c r="H12" s="559"/>
      <c r="I12" s="559"/>
      <c r="J12" s="559"/>
      <c r="K12" s="560"/>
      <c r="L12" s="567" t="s">
        <v>131</v>
      </c>
      <c r="M12" s="568"/>
      <c r="N12" s="568"/>
      <c r="O12" s="568"/>
      <c r="P12" s="568"/>
      <c r="Q12" s="569"/>
      <c r="R12" s="570">
        <v>17684</v>
      </c>
      <c r="S12" s="571"/>
      <c r="T12" s="571"/>
      <c r="U12" s="571"/>
      <c r="V12" s="572"/>
      <c r="W12" s="573" t="s">
        <v>1</v>
      </c>
      <c r="X12" s="511"/>
      <c r="Y12" s="511"/>
      <c r="Z12" s="511"/>
      <c r="AA12" s="511"/>
      <c r="AB12" s="574"/>
      <c r="AC12" s="575" t="s">
        <v>132</v>
      </c>
      <c r="AD12" s="576"/>
      <c r="AE12" s="576"/>
      <c r="AF12" s="576"/>
      <c r="AG12" s="577"/>
      <c r="AH12" s="575" t="s">
        <v>133</v>
      </c>
      <c r="AI12" s="576"/>
      <c r="AJ12" s="576"/>
      <c r="AK12" s="576"/>
      <c r="AL12" s="578"/>
      <c r="AM12" s="509" t="s">
        <v>134</v>
      </c>
      <c r="AN12" s="409"/>
      <c r="AO12" s="409"/>
      <c r="AP12" s="409"/>
      <c r="AQ12" s="409"/>
      <c r="AR12" s="409"/>
      <c r="AS12" s="409"/>
      <c r="AT12" s="410"/>
      <c r="AU12" s="510" t="s">
        <v>135</v>
      </c>
      <c r="AV12" s="511"/>
      <c r="AW12" s="511"/>
      <c r="AX12" s="511"/>
      <c r="AY12" s="466" t="s">
        <v>136</v>
      </c>
      <c r="AZ12" s="467"/>
      <c r="BA12" s="467"/>
      <c r="BB12" s="467"/>
      <c r="BC12" s="467"/>
      <c r="BD12" s="467"/>
      <c r="BE12" s="467"/>
      <c r="BF12" s="467"/>
      <c r="BG12" s="467"/>
      <c r="BH12" s="467"/>
      <c r="BI12" s="467"/>
      <c r="BJ12" s="467"/>
      <c r="BK12" s="467"/>
      <c r="BL12" s="467"/>
      <c r="BM12" s="468"/>
      <c r="BN12" s="452">
        <v>0</v>
      </c>
      <c r="BO12" s="453"/>
      <c r="BP12" s="453"/>
      <c r="BQ12" s="453"/>
      <c r="BR12" s="453"/>
      <c r="BS12" s="453"/>
      <c r="BT12" s="453"/>
      <c r="BU12" s="454"/>
      <c r="BV12" s="452">
        <v>150000</v>
      </c>
      <c r="BW12" s="453"/>
      <c r="BX12" s="453"/>
      <c r="BY12" s="453"/>
      <c r="BZ12" s="453"/>
      <c r="CA12" s="453"/>
      <c r="CB12" s="453"/>
      <c r="CC12" s="454"/>
      <c r="CD12" s="492" t="s">
        <v>137</v>
      </c>
      <c r="CE12" s="412"/>
      <c r="CF12" s="412"/>
      <c r="CG12" s="412"/>
      <c r="CH12" s="412"/>
      <c r="CI12" s="412"/>
      <c r="CJ12" s="412"/>
      <c r="CK12" s="412"/>
      <c r="CL12" s="412"/>
      <c r="CM12" s="412"/>
      <c r="CN12" s="412"/>
      <c r="CO12" s="412"/>
      <c r="CP12" s="412"/>
      <c r="CQ12" s="412"/>
      <c r="CR12" s="412"/>
      <c r="CS12" s="493"/>
      <c r="CT12" s="555" t="s">
        <v>138</v>
      </c>
      <c r="CU12" s="556"/>
      <c r="CV12" s="556"/>
      <c r="CW12" s="556"/>
      <c r="CX12" s="556"/>
      <c r="CY12" s="556"/>
      <c r="CZ12" s="556"/>
      <c r="DA12" s="557"/>
      <c r="DB12" s="555" t="s">
        <v>129</v>
      </c>
      <c r="DC12" s="556"/>
      <c r="DD12" s="556"/>
      <c r="DE12" s="556"/>
      <c r="DF12" s="556"/>
      <c r="DG12" s="556"/>
      <c r="DH12" s="556"/>
      <c r="DI12" s="557"/>
    </row>
    <row r="13" spans="1:119" ht="18.75" customHeight="1" x14ac:dyDescent="0.2">
      <c r="A13" s="178"/>
      <c r="B13" s="561"/>
      <c r="C13" s="562"/>
      <c r="D13" s="562"/>
      <c r="E13" s="562"/>
      <c r="F13" s="562"/>
      <c r="G13" s="562"/>
      <c r="H13" s="562"/>
      <c r="I13" s="562"/>
      <c r="J13" s="562"/>
      <c r="K13" s="563"/>
      <c r="L13" s="187"/>
      <c r="M13" s="536" t="s">
        <v>139</v>
      </c>
      <c r="N13" s="537"/>
      <c r="O13" s="537"/>
      <c r="P13" s="537"/>
      <c r="Q13" s="538"/>
      <c r="R13" s="539">
        <v>17314</v>
      </c>
      <c r="S13" s="540"/>
      <c r="T13" s="540"/>
      <c r="U13" s="540"/>
      <c r="V13" s="541"/>
      <c r="W13" s="542" t="s">
        <v>140</v>
      </c>
      <c r="X13" s="438"/>
      <c r="Y13" s="438"/>
      <c r="Z13" s="438"/>
      <c r="AA13" s="438"/>
      <c r="AB13" s="439"/>
      <c r="AC13" s="405">
        <v>714</v>
      </c>
      <c r="AD13" s="406"/>
      <c r="AE13" s="406"/>
      <c r="AF13" s="406"/>
      <c r="AG13" s="407"/>
      <c r="AH13" s="405">
        <v>856</v>
      </c>
      <c r="AI13" s="406"/>
      <c r="AJ13" s="406"/>
      <c r="AK13" s="406"/>
      <c r="AL13" s="465"/>
      <c r="AM13" s="509" t="s">
        <v>141</v>
      </c>
      <c r="AN13" s="409"/>
      <c r="AO13" s="409"/>
      <c r="AP13" s="409"/>
      <c r="AQ13" s="409"/>
      <c r="AR13" s="409"/>
      <c r="AS13" s="409"/>
      <c r="AT13" s="410"/>
      <c r="AU13" s="510" t="s">
        <v>142</v>
      </c>
      <c r="AV13" s="511"/>
      <c r="AW13" s="511"/>
      <c r="AX13" s="511"/>
      <c r="AY13" s="466" t="s">
        <v>143</v>
      </c>
      <c r="AZ13" s="467"/>
      <c r="BA13" s="467"/>
      <c r="BB13" s="467"/>
      <c r="BC13" s="467"/>
      <c r="BD13" s="467"/>
      <c r="BE13" s="467"/>
      <c r="BF13" s="467"/>
      <c r="BG13" s="467"/>
      <c r="BH13" s="467"/>
      <c r="BI13" s="467"/>
      <c r="BJ13" s="467"/>
      <c r="BK13" s="467"/>
      <c r="BL13" s="467"/>
      <c r="BM13" s="468"/>
      <c r="BN13" s="452">
        <v>260445</v>
      </c>
      <c r="BO13" s="453"/>
      <c r="BP13" s="453"/>
      <c r="BQ13" s="453"/>
      <c r="BR13" s="453"/>
      <c r="BS13" s="453"/>
      <c r="BT13" s="453"/>
      <c r="BU13" s="454"/>
      <c r="BV13" s="452">
        <v>126328</v>
      </c>
      <c r="BW13" s="453"/>
      <c r="BX13" s="453"/>
      <c r="BY13" s="453"/>
      <c r="BZ13" s="453"/>
      <c r="CA13" s="453"/>
      <c r="CB13" s="453"/>
      <c r="CC13" s="454"/>
      <c r="CD13" s="492" t="s">
        <v>144</v>
      </c>
      <c r="CE13" s="412"/>
      <c r="CF13" s="412"/>
      <c r="CG13" s="412"/>
      <c r="CH13" s="412"/>
      <c r="CI13" s="412"/>
      <c r="CJ13" s="412"/>
      <c r="CK13" s="412"/>
      <c r="CL13" s="412"/>
      <c r="CM13" s="412"/>
      <c r="CN13" s="412"/>
      <c r="CO13" s="412"/>
      <c r="CP13" s="412"/>
      <c r="CQ13" s="412"/>
      <c r="CR13" s="412"/>
      <c r="CS13" s="493"/>
      <c r="CT13" s="449">
        <v>12</v>
      </c>
      <c r="CU13" s="450"/>
      <c r="CV13" s="450"/>
      <c r="CW13" s="450"/>
      <c r="CX13" s="450"/>
      <c r="CY13" s="450"/>
      <c r="CZ13" s="450"/>
      <c r="DA13" s="451"/>
      <c r="DB13" s="449">
        <v>11.6</v>
      </c>
      <c r="DC13" s="450"/>
      <c r="DD13" s="450"/>
      <c r="DE13" s="450"/>
      <c r="DF13" s="450"/>
      <c r="DG13" s="450"/>
      <c r="DH13" s="450"/>
      <c r="DI13" s="451"/>
    </row>
    <row r="14" spans="1:119" ht="18.75" customHeight="1" thickBot="1" x14ac:dyDescent="0.25">
      <c r="A14" s="178"/>
      <c r="B14" s="561"/>
      <c r="C14" s="562"/>
      <c r="D14" s="562"/>
      <c r="E14" s="562"/>
      <c r="F14" s="562"/>
      <c r="G14" s="562"/>
      <c r="H14" s="562"/>
      <c r="I14" s="562"/>
      <c r="J14" s="562"/>
      <c r="K14" s="563"/>
      <c r="L14" s="526" t="s">
        <v>145</v>
      </c>
      <c r="M14" s="579"/>
      <c r="N14" s="579"/>
      <c r="O14" s="579"/>
      <c r="P14" s="579"/>
      <c r="Q14" s="580"/>
      <c r="R14" s="539">
        <v>17979</v>
      </c>
      <c r="S14" s="540"/>
      <c r="T14" s="540"/>
      <c r="U14" s="540"/>
      <c r="V14" s="541"/>
      <c r="W14" s="543"/>
      <c r="X14" s="441"/>
      <c r="Y14" s="441"/>
      <c r="Z14" s="441"/>
      <c r="AA14" s="441"/>
      <c r="AB14" s="442"/>
      <c r="AC14" s="532">
        <v>7.7</v>
      </c>
      <c r="AD14" s="533"/>
      <c r="AE14" s="533"/>
      <c r="AF14" s="533"/>
      <c r="AG14" s="534"/>
      <c r="AH14" s="532">
        <v>8.8000000000000007</v>
      </c>
      <c r="AI14" s="533"/>
      <c r="AJ14" s="533"/>
      <c r="AK14" s="533"/>
      <c r="AL14" s="535"/>
      <c r="AM14" s="509"/>
      <c r="AN14" s="409"/>
      <c r="AO14" s="409"/>
      <c r="AP14" s="409"/>
      <c r="AQ14" s="409"/>
      <c r="AR14" s="409"/>
      <c r="AS14" s="409"/>
      <c r="AT14" s="410"/>
      <c r="AU14" s="510"/>
      <c r="AV14" s="511"/>
      <c r="AW14" s="511"/>
      <c r="AX14" s="511"/>
      <c r="AY14" s="466"/>
      <c r="AZ14" s="467"/>
      <c r="BA14" s="467"/>
      <c r="BB14" s="467"/>
      <c r="BC14" s="467"/>
      <c r="BD14" s="467"/>
      <c r="BE14" s="467"/>
      <c r="BF14" s="467"/>
      <c r="BG14" s="467"/>
      <c r="BH14" s="467"/>
      <c r="BI14" s="467"/>
      <c r="BJ14" s="467"/>
      <c r="BK14" s="467"/>
      <c r="BL14" s="467"/>
      <c r="BM14" s="468"/>
      <c r="BN14" s="452"/>
      <c r="BO14" s="453"/>
      <c r="BP14" s="453"/>
      <c r="BQ14" s="453"/>
      <c r="BR14" s="453"/>
      <c r="BS14" s="453"/>
      <c r="BT14" s="453"/>
      <c r="BU14" s="454"/>
      <c r="BV14" s="452"/>
      <c r="BW14" s="453"/>
      <c r="BX14" s="453"/>
      <c r="BY14" s="453"/>
      <c r="BZ14" s="453"/>
      <c r="CA14" s="453"/>
      <c r="CB14" s="453"/>
      <c r="CC14" s="454"/>
      <c r="CD14" s="489" t="s">
        <v>146</v>
      </c>
      <c r="CE14" s="490"/>
      <c r="CF14" s="490"/>
      <c r="CG14" s="490"/>
      <c r="CH14" s="490"/>
      <c r="CI14" s="490"/>
      <c r="CJ14" s="490"/>
      <c r="CK14" s="490"/>
      <c r="CL14" s="490"/>
      <c r="CM14" s="490"/>
      <c r="CN14" s="490"/>
      <c r="CO14" s="490"/>
      <c r="CP14" s="490"/>
      <c r="CQ14" s="490"/>
      <c r="CR14" s="490"/>
      <c r="CS14" s="491"/>
      <c r="CT14" s="549">
        <v>33</v>
      </c>
      <c r="CU14" s="550"/>
      <c r="CV14" s="550"/>
      <c r="CW14" s="550"/>
      <c r="CX14" s="550"/>
      <c r="CY14" s="550"/>
      <c r="CZ14" s="550"/>
      <c r="DA14" s="551"/>
      <c r="DB14" s="549">
        <v>51.5</v>
      </c>
      <c r="DC14" s="550"/>
      <c r="DD14" s="550"/>
      <c r="DE14" s="550"/>
      <c r="DF14" s="550"/>
      <c r="DG14" s="550"/>
      <c r="DH14" s="550"/>
      <c r="DI14" s="551"/>
    </row>
    <row r="15" spans="1:119" ht="18.75" customHeight="1" x14ac:dyDescent="0.2">
      <c r="A15" s="178"/>
      <c r="B15" s="561"/>
      <c r="C15" s="562"/>
      <c r="D15" s="562"/>
      <c r="E15" s="562"/>
      <c r="F15" s="562"/>
      <c r="G15" s="562"/>
      <c r="H15" s="562"/>
      <c r="I15" s="562"/>
      <c r="J15" s="562"/>
      <c r="K15" s="563"/>
      <c r="L15" s="187"/>
      <c r="M15" s="536" t="s">
        <v>139</v>
      </c>
      <c r="N15" s="537"/>
      <c r="O15" s="537"/>
      <c r="P15" s="537"/>
      <c r="Q15" s="538"/>
      <c r="R15" s="539">
        <v>17594</v>
      </c>
      <c r="S15" s="540"/>
      <c r="T15" s="540"/>
      <c r="U15" s="540"/>
      <c r="V15" s="541"/>
      <c r="W15" s="542" t="s">
        <v>147</v>
      </c>
      <c r="X15" s="438"/>
      <c r="Y15" s="438"/>
      <c r="Z15" s="438"/>
      <c r="AA15" s="438"/>
      <c r="AB15" s="439"/>
      <c r="AC15" s="405">
        <v>3645</v>
      </c>
      <c r="AD15" s="406"/>
      <c r="AE15" s="406"/>
      <c r="AF15" s="406"/>
      <c r="AG15" s="407"/>
      <c r="AH15" s="405">
        <v>3814</v>
      </c>
      <c r="AI15" s="406"/>
      <c r="AJ15" s="406"/>
      <c r="AK15" s="406"/>
      <c r="AL15" s="465"/>
      <c r="AM15" s="509"/>
      <c r="AN15" s="409"/>
      <c r="AO15" s="409"/>
      <c r="AP15" s="409"/>
      <c r="AQ15" s="409"/>
      <c r="AR15" s="409"/>
      <c r="AS15" s="409"/>
      <c r="AT15" s="410"/>
      <c r="AU15" s="510"/>
      <c r="AV15" s="511"/>
      <c r="AW15" s="511"/>
      <c r="AX15" s="511"/>
      <c r="AY15" s="478" t="s">
        <v>148</v>
      </c>
      <c r="AZ15" s="479"/>
      <c r="BA15" s="479"/>
      <c r="BB15" s="479"/>
      <c r="BC15" s="479"/>
      <c r="BD15" s="479"/>
      <c r="BE15" s="479"/>
      <c r="BF15" s="479"/>
      <c r="BG15" s="479"/>
      <c r="BH15" s="479"/>
      <c r="BI15" s="479"/>
      <c r="BJ15" s="479"/>
      <c r="BK15" s="479"/>
      <c r="BL15" s="479"/>
      <c r="BM15" s="480"/>
      <c r="BN15" s="481">
        <v>2440722</v>
      </c>
      <c r="BO15" s="482"/>
      <c r="BP15" s="482"/>
      <c r="BQ15" s="482"/>
      <c r="BR15" s="482"/>
      <c r="BS15" s="482"/>
      <c r="BT15" s="482"/>
      <c r="BU15" s="483"/>
      <c r="BV15" s="481">
        <v>2577526</v>
      </c>
      <c r="BW15" s="482"/>
      <c r="BX15" s="482"/>
      <c r="BY15" s="482"/>
      <c r="BZ15" s="482"/>
      <c r="CA15" s="482"/>
      <c r="CB15" s="482"/>
      <c r="CC15" s="483"/>
      <c r="CD15" s="552" t="s">
        <v>149</v>
      </c>
      <c r="CE15" s="553"/>
      <c r="CF15" s="553"/>
      <c r="CG15" s="553"/>
      <c r="CH15" s="553"/>
      <c r="CI15" s="553"/>
      <c r="CJ15" s="553"/>
      <c r="CK15" s="553"/>
      <c r="CL15" s="553"/>
      <c r="CM15" s="553"/>
      <c r="CN15" s="553"/>
      <c r="CO15" s="553"/>
      <c r="CP15" s="553"/>
      <c r="CQ15" s="553"/>
      <c r="CR15" s="553"/>
      <c r="CS15" s="554"/>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1"/>
      <c r="C16" s="562"/>
      <c r="D16" s="562"/>
      <c r="E16" s="562"/>
      <c r="F16" s="562"/>
      <c r="G16" s="562"/>
      <c r="H16" s="562"/>
      <c r="I16" s="562"/>
      <c r="J16" s="562"/>
      <c r="K16" s="563"/>
      <c r="L16" s="526" t="s">
        <v>150</v>
      </c>
      <c r="M16" s="527"/>
      <c r="N16" s="527"/>
      <c r="O16" s="527"/>
      <c r="P16" s="527"/>
      <c r="Q16" s="528"/>
      <c r="R16" s="529" t="s">
        <v>151</v>
      </c>
      <c r="S16" s="530"/>
      <c r="T16" s="530"/>
      <c r="U16" s="530"/>
      <c r="V16" s="531"/>
      <c r="W16" s="543"/>
      <c r="X16" s="441"/>
      <c r="Y16" s="441"/>
      <c r="Z16" s="441"/>
      <c r="AA16" s="441"/>
      <c r="AB16" s="442"/>
      <c r="AC16" s="532">
        <v>39.200000000000003</v>
      </c>
      <c r="AD16" s="533"/>
      <c r="AE16" s="533"/>
      <c r="AF16" s="533"/>
      <c r="AG16" s="534"/>
      <c r="AH16" s="532">
        <v>39.4</v>
      </c>
      <c r="AI16" s="533"/>
      <c r="AJ16" s="533"/>
      <c r="AK16" s="533"/>
      <c r="AL16" s="535"/>
      <c r="AM16" s="509"/>
      <c r="AN16" s="409"/>
      <c r="AO16" s="409"/>
      <c r="AP16" s="409"/>
      <c r="AQ16" s="409"/>
      <c r="AR16" s="409"/>
      <c r="AS16" s="409"/>
      <c r="AT16" s="410"/>
      <c r="AU16" s="510"/>
      <c r="AV16" s="511"/>
      <c r="AW16" s="511"/>
      <c r="AX16" s="511"/>
      <c r="AY16" s="466" t="s">
        <v>152</v>
      </c>
      <c r="AZ16" s="467"/>
      <c r="BA16" s="467"/>
      <c r="BB16" s="467"/>
      <c r="BC16" s="467"/>
      <c r="BD16" s="467"/>
      <c r="BE16" s="467"/>
      <c r="BF16" s="467"/>
      <c r="BG16" s="467"/>
      <c r="BH16" s="467"/>
      <c r="BI16" s="467"/>
      <c r="BJ16" s="467"/>
      <c r="BK16" s="467"/>
      <c r="BL16" s="467"/>
      <c r="BM16" s="468"/>
      <c r="BN16" s="452">
        <v>4624224</v>
      </c>
      <c r="BO16" s="453"/>
      <c r="BP16" s="453"/>
      <c r="BQ16" s="453"/>
      <c r="BR16" s="453"/>
      <c r="BS16" s="453"/>
      <c r="BT16" s="453"/>
      <c r="BU16" s="454"/>
      <c r="BV16" s="452">
        <v>4408725</v>
      </c>
      <c r="BW16" s="453"/>
      <c r="BX16" s="453"/>
      <c r="BY16" s="453"/>
      <c r="BZ16" s="453"/>
      <c r="CA16" s="453"/>
      <c r="CB16" s="453"/>
      <c r="CC16" s="454"/>
      <c r="CD16" s="191"/>
      <c r="CE16" s="484"/>
      <c r="CF16" s="484"/>
      <c r="CG16" s="484"/>
      <c r="CH16" s="484"/>
      <c r="CI16" s="484"/>
      <c r="CJ16" s="484"/>
      <c r="CK16" s="484"/>
      <c r="CL16" s="484"/>
      <c r="CM16" s="484"/>
      <c r="CN16" s="484"/>
      <c r="CO16" s="484"/>
      <c r="CP16" s="484"/>
      <c r="CQ16" s="484"/>
      <c r="CR16" s="484"/>
      <c r="CS16" s="485"/>
      <c r="CT16" s="449"/>
      <c r="CU16" s="450"/>
      <c r="CV16" s="450"/>
      <c r="CW16" s="450"/>
      <c r="CX16" s="450"/>
      <c r="CY16" s="450"/>
      <c r="CZ16" s="450"/>
      <c r="DA16" s="451"/>
      <c r="DB16" s="449"/>
      <c r="DC16" s="450"/>
      <c r="DD16" s="450"/>
      <c r="DE16" s="450"/>
      <c r="DF16" s="450"/>
      <c r="DG16" s="450"/>
      <c r="DH16" s="450"/>
      <c r="DI16" s="451"/>
    </row>
    <row r="17" spans="1:113" ht="18.75" customHeight="1" thickBot="1" x14ac:dyDescent="0.25">
      <c r="A17" s="178"/>
      <c r="B17" s="564"/>
      <c r="C17" s="565"/>
      <c r="D17" s="565"/>
      <c r="E17" s="565"/>
      <c r="F17" s="565"/>
      <c r="G17" s="565"/>
      <c r="H17" s="565"/>
      <c r="I17" s="565"/>
      <c r="J17" s="565"/>
      <c r="K17" s="566"/>
      <c r="L17" s="192"/>
      <c r="M17" s="545" t="s">
        <v>153</v>
      </c>
      <c r="N17" s="546"/>
      <c r="O17" s="546"/>
      <c r="P17" s="546"/>
      <c r="Q17" s="547"/>
      <c r="R17" s="529" t="s">
        <v>154</v>
      </c>
      <c r="S17" s="530"/>
      <c r="T17" s="530"/>
      <c r="U17" s="530"/>
      <c r="V17" s="531"/>
      <c r="W17" s="542" t="s">
        <v>155</v>
      </c>
      <c r="X17" s="438"/>
      <c r="Y17" s="438"/>
      <c r="Z17" s="438"/>
      <c r="AA17" s="438"/>
      <c r="AB17" s="439"/>
      <c r="AC17" s="405">
        <v>4950</v>
      </c>
      <c r="AD17" s="406"/>
      <c r="AE17" s="406"/>
      <c r="AF17" s="406"/>
      <c r="AG17" s="407"/>
      <c r="AH17" s="405">
        <v>5008</v>
      </c>
      <c r="AI17" s="406"/>
      <c r="AJ17" s="406"/>
      <c r="AK17" s="406"/>
      <c r="AL17" s="465"/>
      <c r="AM17" s="509"/>
      <c r="AN17" s="409"/>
      <c r="AO17" s="409"/>
      <c r="AP17" s="409"/>
      <c r="AQ17" s="409"/>
      <c r="AR17" s="409"/>
      <c r="AS17" s="409"/>
      <c r="AT17" s="410"/>
      <c r="AU17" s="510"/>
      <c r="AV17" s="511"/>
      <c r="AW17" s="511"/>
      <c r="AX17" s="511"/>
      <c r="AY17" s="466" t="s">
        <v>156</v>
      </c>
      <c r="AZ17" s="467"/>
      <c r="BA17" s="467"/>
      <c r="BB17" s="467"/>
      <c r="BC17" s="467"/>
      <c r="BD17" s="467"/>
      <c r="BE17" s="467"/>
      <c r="BF17" s="467"/>
      <c r="BG17" s="467"/>
      <c r="BH17" s="467"/>
      <c r="BI17" s="467"/>
      <c r="BJ17" s="467"/>
      <c r="BK17" s="467"/>
      <c r="BL17" s="467"/>
      <c r="BM17" s="468"/>
      <c r="BN17" s="452">
        <v>3067386</v>
      </c>
      <c r="BO17" s="453"/>
      <c r="BP17" s="453"/>
      <c r="BQ17" s="453"/>
      <c r="BR17" s="453"/>
      <c r="BS17" s="453"/>
      <c r="BT17" s="453"/>
      <c r="BU17" s="454"/>
      <c r="BV17" s="452">
        <v>3242200</v>
      </c>
      <c r="BW17" s="453"/>
      <c r="BX17" s="453"/>
      <c r="BY17" s="453"/>
      <c r="BZ17" s="453"/>
      <c r="CA17" s="453"/>
      <c r="CB17" s="453"/>
      <c r="CC17" s="454"/>
      <c r="CD17" s="191"/>
      <c r="CE17" s="484"/>
      <c r="CF17" s="484"/>
      <c r="CG17" s="484"/>
      <c r="CH17" s="484"/>
      <c r="CI17" s="484"/>
      <c r="CJ17" s="484"/>
      <c r="CK17" s="484"/>
      <c r="CL17" s="484"/>
      <c r="CM17" s="484"/>
      <c r="CN17" s="484"/>
      <c r="CO17" s="484"/>
      <c r="CP17" s="484"/>
      <c r="CQ17" s="484"/>
      <c r="CR17" s="484"/>
      <c r="CS17" s="485"/>
      <c r="CT17" s="449"/>
      <c r="CU17" s="450"/>
      <c r="CV17" s="450"/>
      <c r="CW17" s="450"/>
      <c r="CX17" s="450"/>
      <c r="CY17" s="450"/>
      <c r="CZ17" s="450"/>
      <c r="DA17" s="451"/>
      <c r="DB17" s="449"/>
      <c r="DC17" s="450"/>
      <c r="DD17" s="450"/>
      <c r="DE17" s="450"/>
      <c r="DF17" s="450"/>
      <c r="DG17" s="450"/>
      <c r="DH17" s="450"/>
      <c r="DI17" s="451"/>
    </row>
    <row r="18" spans="1:113" ht="18.75" customHeight="1" thickBot="1" x14ac:dyDescent="0.25">
      <c r="A18" s="178"/>
      <c r="B18" s="502" t="s">
        <v>157</v>
      </c>
      <c r="C18" s="503"/>
      <c r="D18" s="503"/>
      <c r="E18" s="504"/>
      <c r="F18" s="504"/>
      <c r="G18" s="504"/>
      <c r="H18" s="504"/>
      <c r="I18" s="504"/>
      <c r="J18" s="504"/>
      <c r="K18" s="504"/>
      <c r="L18" s="505">
        <v>133.91</v>
      </c>
      <c r="M18" s="505"/>
      <c r="N18" s="505"/>
      <c r="O18" s="505"/>
      <c r="P18" s="505"/>
      <c r="Q18" s="505"/>
      <c r="R18" s="506"/>
      <c r="S18" s="506"/>
      <c r="T18" s="506"/>
      <c r="U18" s="506"/>
      <c r="V18" s="507"/>
      <c r="W18" s="523"/>
      <c r="X18" s="524"/>
      <c r="Y18" s="524"/>
      <c r="Z18" s="524"/>
      <c r="AA18" s="524"/>
      <c r="AB18" s="548"/>
      <c r="AC18" s="422">
        <v>53.2</v>
      </c>
      <c r="AD18" s="423"/>
      <c r="AE18" s="423"/>
      <c r="AF18" s="423"/>
      <c r="AG18" s="508"/>
      <c r="AH18" s="422">
        <v>51.7</v>
      </c>
      <c r="AI18" s="423"/>
      <c r="AJ18" s="423"/>
      <c r="AK18" s="423"/>
      <c r="AL18" s="424"/>
      <c r="AM18" s="509"/>
      <c r="AN18" s="409"/>
      <c r="AO18" s="409"/>
      <c r="AP18" s="409"/>
      <c r="AQ18" s="409"/>
      <c r="AR18" s="409"/>
      <c r="AS18" s="409"/>
      <c r="AT18" s="410"/>
      <c r="AU18" s="510"/>
      <c r="AV18" s="511"/>
      <c r="AW18" s="511"/>
      <c r="AX18" s="511"/>
      <c r="AY18" s="466" t="s">
        <v>158</v>
      </c>
      <c r="AZ18" s="467"/>
      <c r="BA18" s="467"/>
      <c r="BB18" s="467"/>
      <c r="BC18" s="467"/>
      <c r="BD18" s="467"/>
      <c r="BE18" s="467"/>
      <c r="BF18" s="467"/>
      <c r="BG18" s="467"/>
      <c r="BH18" s="467"/>
      <c r="BI18" s="467"/>
      <c r="BJ18" s="467"/>
      <c r="BK18" s="467"/>
      <c r="BL18" s="467"/>
      <c r="BM18" s="468"/>
      <c r="BN18" s="452">
        <v>4831979</v>
      </c>
      <c r="BO18" s="453"/>
      <c r="BP18" s="453"/>
      <c r="BQ18" s="453"/>
      <c r="BR18" s="453"/>
      <c r="BS18" s="453"/>
      <c r="BT18" s="453"/>
      <c r="BU18" s="454"/>
      <c r="BV18" s="452">
        <v>4911157</v>
      </c>
      <c r="BW18" s="453"/>
      <c r="BX18" s="453"/>
      <c r="BY18" s="453"/>
      <c r="BZ18" s="453"/>
      <c r="CA18" s="453"/>
      <c r="CB18" s="453"/>
      <c r="CC18" s="454"/>
      <c r="CD18" s="191"/>
      <c r="CE18" s="484"/>
      <c r="CF18" s="484"/>
      <c r="CG18" s="484"/>
      <c r="CH18" s="484"/>
      <c r="CI18" s="484"/>
      <c r="CJ18" s="484"/>
      <c r="CK18" s="484"/>
      <c r="CL18" s="484"/>
      <c r="CM18" s="484"/>
      <c r="CN18" s="484"/>
      <c r="CO18" s="484"/>
      <c r="CP18" s="484"/>
      <c r="CQ18" s="484"/>
      <c r="CR18" s="484"/>
      <c r="CS18" s="485"/>
      <c r="CT18" s="449"/>
      <c r="CU18" s="450"/>
      <c r="CV18" s="450"/>
      <c r="CW18" s="450"/>
      <c r="CX18" s="450"/>
      <c r="CY18" s="450"/>
      <c r="CZ18" s="450"/>
      <c r="DA18" s="451"/>
      <c r="DB18" s="449"/>
      <c r="DC18" s="450"/>
      <c r="DD18" s="450"/>
      <c r="DE18" s="450"/>
      <c r="DF18" s="450"/>
      <c r="DG18" s="450"/>
      <c r="DH18" s="450"/>
      <c r="DI18" s="451"/>
    </row>
    <row r="19" spans="1:113" ht="18.75" customHeight="1" thickBot="1" x14ac:dyDescent="0.25">
      <c r="A19" s="178"/>
      <c r="B19" s="502" t="s">
        <v>159</v>
      </c>
      <c r="C19" s="503"/>
      <c r="D19" s="503"/>
      <c r="E19" s="504"/>
      <c r="F19" s="504"/>
      <c r="G19" s="504"/>
      <c r="H19" s="504"/>
      <c r="I19" s="504"/>
      <c r="J19" s="504"/>
      <c r="K19" s="504"/>
      <c r="L19" s="512">
        <v>130</v>
      </c>
      <c r="M19" s="512"/>
      <c r="N19" s="512"/>
      <c r="O19" s="512"/>
      <c r="P19" s="512"/>
      <c r="Q19" s="512"/>
      <c r="R19" s="513"/>
      <c r="S19" s="513"/>
      <c r="T19" s="513"/>
      <c r="U19" s="513"/>
      <c r="V19" s="514"/>
      <c r="W19" s="521"/>
      <c r="X19" s="522"/>
      <c r="Y19" s="522"/>
      <c r="Z19" s="522"/>
      <c r="AA19" s="522"/>
      <c r="AB19" s="522"/>
      <c r="AC19" s="525"/>
      <c r="AD19" s="525"/>
      <c r="AE19" s="525"/>
      <c r="AF19" s="525"/>
      <c r="AG19" s="525"/>
      <c r="AH19" s="525"/>
      <c r="AI19" s="525"/>
      <c r="AJ19" s="525"/>
      <c r="AK19" s="525"/>
      <c r="AL19" s="544"/>
      <c r="AM19" s="509"/>
      <c r="AN19" s="409"/>
      <c r="AO19" s="409"/>
      <c r="AP19" s="409"/>
      <c r="AQ19" s="409"/>
      <c r="AR19" s="409"/>
      <c r="AS19" s="409"/>
      <c r="AT19" s="410"/>
      <c r="AU19" s="510"/>
      <c r="AV19" s="511"/>
      <c r="AW19" s="511"/>
      <c r="AX19" s="511"/>
      <c r="AY19" s="466" t="s">
        <v>160</v>
      </c>
      <c r="AZ19" s="467"/>
      <c r="BA19" s="467"/>
      <c r="BB19" s="467"/>
      <c r="BC19" s="467"/>
      <c r="BD19" s="467"/>
      <c r="BE19" s="467"/>
      <c r="BF19" s="467"/>
      <c r="BG19" s="467"/>
      <c r="BH19" s="467"/>
      <c r="BI19" s="467"/>
      <c r="BJ19" s="467"/>
      <c r="BK19" s="467"/>
      <c r="BL19" s="467"/>
      <c r="BM19" s="468"/>
      <c r="BN19" s="452">
        <v>7301575</v>
      </c>
      <c r="BO19" s="453"/>
      <c r="BP19" s="453"/>
      <c r="BQ19" s="453"/>
      <c r="BR19" s="453"/>
      <c r="BS19" s="453"/>
      <c r="BT19" s="453"/>
      <c r="BU19" s="454"/>
      <c r="BV19" s="452">
        <v>7168342</v>
      </c>
      <c r="BW19" s="453"/>
      <c r="BX19" s="453"/>
      <c r="BY19" s="453"/>
      <c r="BZ19" s="453"/>
      <c r="CA19" s="453"/>
      <c r="CB19" s="453"/>
      <c r="CC19" s="454"/>
      <c r="CD19" s="191"/>
      <c r="CE19" s="484"/>
      <c r="CF19" s="484"/>
      <c r="CG19" s="484"/>
      <c r="CH19" s="484"/>
      <c r="CI19" s="484"/>
      <c r="CJ19" s="484"/>
      <c r="CK19" s="484"/>
      <c r="CL19" s="484"/>
      <c r="CM19" s="484"/>
      <c r="CN19" s="484"/>
      <c r="CO19" s="484"/>
      <c r="CP19" s="484"/>
      <c r="CQ19" s="484"/>
      <c r="CR19" s="484"/>
      <c r="CS19" s="485"/>
      <c r="CT19" s="449"/>
      <c r="CU19" s="450"/>
      <c r="CV19" s="450"/>
      <c r="CW19" s="450"/>
      <c r="CX19" s="450"/>
      <c r="CY19" s="450"/>
      <c r="CZ19" s="450"/>
      <c r="DA19" s="451"/>
      <c r="DB19" s="449"/>
      <c r="DC19" s="450"/>
      <c r="DD19" s="450"/>
      <c r="DE19" s="450"/>
      <c r="DF19" s="450"/>
      <c r="DG19" s="450"/>
      <c r="DH19" s="450"/>
      <c r="DI19" s="451"/>
    </row>
    <row r="20" spans="1:113" ht="18.75" customHeight="1" thickBot="1" x14ac:dyDescent="0.25">
      <c r="A20" s="178"/>
      <c r="B20" s="502" t="s">
        <v>161</v>
      </c>
      <c r="C20" s="503"/>
      <c r="D20" s="503"/>
      <c r="E20" s="504"/>
      <c r="F20" s="504"/>
      <c r="G20" s="504"/>
      <c r="H20" s="504"/>
      <c r="I20" s="504"/>
      <c r="J20" s="504"/>
      <c r="K20" s="504"/>
      <c r="L20" s="512">
        <v>6242</v>
      </c>
      <c r="M20" s="512"/>
      <c r="N20" s="512"/>
      <c r="O20" s="512"/>
      <c r="P20" s="512"/>
      <c r="Q20" s="512"/>
      <c r="R20" s="513"/>
      <c r="S20" s="513"/>
      <c r="T20" s="513"/>
      <c r="U20" s="513"/>
      <c r="V20" s="514"/>
      <c r="W20" s="523"/>
      <c r="X20" s="524"/>
      <c r="Y20" s="524"/>
      <c r="Z20" s="524"/>
      <c r="AA20" s="524"/>
      <c r="AB20" s="524"/>
      <c r="AC20" s="515"/>
      <c r="AD20" s="515"/>
      <c r="AE20" s="515"/>
      <c r="AF20" s="515"/>
      <c r="AG20" s="515"/>
      <c r="AH20" s="515"/>
      <c r="AI20" s="515"/>
      <c r="AJ20" s="515"/>
      <c r="AK20" s="515"/>
      <c r="AL20" s="516"/>
      <c r="AM20" s="517"/>
      <c r="AN20" s="414"/>
      <c r="AO20" s="414"/>
      <c r="AP20" s="414"/>
      <c r="AQ20" s="414"/>
      <c r="AR20" s="414"/>
      <c r="AS20" s="414"/>
      <c r="AT20" s="415"/>
      <c r="AU20" s="518"/>
      <c r="AV20" s="519"/>
      <c r="AW20" s="519"/>
      <c r="AX20" s="520"/>
      <c r="AY20" s="466"/>
      <c r="AZ20" s="467"/>
      <c r="BA20" s="467"/>
      <c r="BB20" s="467"/>
      <c r="BC20" s="467"/>
      <c r="BD20" s="467"/>
      <c r="BE20" s="467"/>
      <c r="BF20" s="467"/>
      <c r="BG20" s="467"/>
      <c r="BH20" s="467"/>
      <c r="BI20" s="467"/>
      <c r="BJ20" s="467"/>
      <c r="BK20" s="467"/>
      <c r="BL20" s="467"/>
      <c r="BM20" s="468"/>
      <c r="BN20" s="452"/>
      <c r="BO20" s="453"/>
      <c r="BP20" s="453"/>
      <c r="BQ20" s="453"/>
      <c r="BR20" s="453"/>
      <c r="BS20" s="453"/>
      <c r="BT20" s="453"/>
      <c r="BU20" s="454"/>
      <c r="BV20" s="452"/>
      <c r="BW20" s="453"/>
      <c r="BX20" s="453"/>
      <c r="BY20" s="453"/>
      <c r="BZ20" s="453"/>
      <c r="CA20" s="453"/>
      <c r="CB20" s="453"/>
      <c r="CC20" s="454"/>
      <c r="CD20" s="191"/>
      <c r="CE20" s="484"/>
      <c r="CF20" s="484"/>
      <c r="CG20" s="484"/>
      <c r="CH20" s="484"/>
      <c r="CI20" s="484"/>
      <c r="CJ20" s="484"/>
      <c r="CK20" s="484"/>
      <c r="CL20" s="484"/>
      <c r="CM20" s="484"/>
      <c r="CN20" s="484"/>
      <c r="CO20" s="484"/>
      <c r="CP20" s="484"/>
      <c r="CQ20" s="484"/>
      <c r="CR20" s="484"/>
      <c r="CS20" s="485"/>
      <c r="CT20" s="449"/>
      <c r="CU20" s="450"/>
      <c r="CV20" s="450"/>
      <c r="CW20" s="450"/>
      <c r="CX20" s="450"/>
      <c r="CY20" s="450"/>
      <c r="CZ20" s="450"/>
      <c r="DA20" s="451"/>
      <c r="DB20" s="449"/>
      <c r="DC20" s="450"/>
      <c r="DD20" s="450"/>
      <c r="DE20" s="450"/>
      <c r="DF20" s="450"/>
      <c r="DG20" s="450"/>
      <c r="DH20" s="450"/>
      <c r="DI20" s="451"/>
    </row>
    <row r="21" spans="1:113" ht="18.75" customHeight="1" thickBot="1" x14ac:dyDescent="0.25">
      <c r="A21" s="178"/>
      <c r="B21" s="499" t="s">
        <v>162</v>
      </c>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c r="AT21" s="500"/>
      <c r="AU21" s="500"/>
      <c r="AV21" s="500"/>
      <c r="AW21" s="500"/>
      <c r="AX21" s="501"/>
      <c r="AY21" s="425"/>
      <c r="AZ21" s="426"/>
      <c r="BA21" s="426"/>
      <c r="BB21" s="426"/>
      <c r="BC21" s="426"/>
      <c r="BD21" s="426"/>
      <c r="BE21" s="426"/>
      <c r="BF21" s="426"/>
      <c r="BG21" s="426"/>
      <c r="BH21" s="426"/>
      <c r="BI21" s="426"/>
      <c r="BJ21" s="426"/>
      <c r="BK21" s="426"/>
      <c r="BL21" s="426"/>
      <c r="BM21" s="427"/>
      <c r="BN21" s="486"/>
      <c r="BO21" s="487"/>
      <c r="BP21" s="487"/>
      <c r="BQ21" s="487"/>
      <c r="BR21" s="487"/>
      <c r="BS21" s="487"/>
      <c r="BT21" s="487"/>
      <c r="BU21" s="488"/>
      <c r="BV21" s="486"/>
      <c r="BW21" s="487"/>
      <c r="BX21" s="487"/>
      <c r="BY21" s="487"/>
      <c r="BZ21" s="487"/>
      <c r="CA21" s="487"/>
      <c r="CB21" s="487"/>
      <c r="CC21" s="488"/>
      <c r="CD21" s="191"/>
      <c r="CE21" s="484"/>
      <c r="CF21" s="484"/>
      <c r="CG21" s="484"/>
      <c r="CH21" s="484"/>
      <c r="CI21" s="484"/>
      <c r="CJ21" s="484"/>
      <c r="CK21" s="484"/>
      <c r="CL21" s="484"/>
      <c r="CM21" s="484"/>
      <c r="CN21" s="484"/>
      <c r="CO21" s="484"/>
      <c r="CP21" s="484"/>
      <c r="CQ21" s="484"/>
      <c r="CR21" s="484"/>
      <c r="CS21" s="485"/>
      <c r="CT21" s="449"/>
      <c r="CU21" s="450"/>
      <c r="CV21" s="450"/>
      <c r="CW21" s="450"/>
      <c r="CX21" s="450"/>
      <c r="CY21" s="450"/>
      <c r="CZ21" s="450"/>
      <c r="DA21" s="451"/>
      <c r="DB21" s="449"/>
      <c r="DC21" s="450"/>
      <c r="DD21" s="450"/>
      <c r="DE21" s="450"/>
      <c r="DF21" s="450"/>
      <c r="DG21" s="450"/>
      <c r="DH21" s="450"/>
      <c r="DI21" s="451"/>
    </row>
    <row r="22" spans="1:113" ht="18.75" customHeight="1" x14ac:dyDescent="0.2">
      <c r="A22" s="178"/>
      <c r="B22" s="428" t="s">
        <v>163</v>
      </c>
      <c r="C22" s="429"/>
      <c r="D22" s="430"/>
      <c r="E22" s="437" t="s">
        <v>1</v>
      </c>
      <c r="F22" s="438"/>
      <c r="G22" s="438"/>
      <c r="H22" s="438"/>
      <c r="I22" s="438"/>
      <c r="J22" s="438"/>
      <c r="K22" s="439"/>
      <c r="L22" s="437" t="s">
        <v>164</v>
      </c>
      <c r="M22" s="438"/>
      <c r="N22" s="438"/>
      <c r="O22" s="438"/>
      <c r="P22" s="439"/>
      <c r="Q22" s="443" t="s">
        <v>165</v>
      </c>
      <c r="R22" s="444"/>
      <c r="S22" s="444"/>
      <c r="T22" s="444"/>
      <c r="U22" s="444"/>
      <c r="V22" s="445"/>
      <c r="W22" s="494" t="s">
        <v>166</v>
      </c>
      <c r="X22" s="429"/>
      <c r="Y22" s="430"/>
      <c r="Z22" s="437" t="s">
        <v>1</v>
      </c>
      <c r="AA22" s="438"/>
      <c r="AB22" s="438"/>
      <c r="AC22" s="438"/>
      <c r="AD22" s="438"/>
      <c r="AE22" s="438"/>
      <c r="AF22" s="438"/>
      <c r="AG22" s="439"/>
      <c r="AH22" s="455" t="s">
        <v>167</v>
      </c>
      <c r="AI22" s="438"/>
      <c r="AJ22" s="438"/>
      <c r="AK22" s="438"/>
      <c r="AL22" s="439"/>
      <c r="AM22" s="455" t="s">
        <v>168</v>
      </c>
      <c r="AN22" s="456"/>
      <c r="AO22" s="456"/>
      <c r="AP22" s="456"/>
      <c r="AQ22" s="456"/>
      <c r="AR22" s="457"/>
      <c r="AS22" s="443" t="s">
        <v>165</v>
      </c>
      <c r="AT22" s="444"/>
      <c r="AU22" s="444"/>
      <c r="AV22" s="444"/>
      <c r="AW22" s="444"/>
      <c r="AX22" s="461"/>
      <c r="AY22" s="478" t="s">
        <v>169</v>
      </c>
      <c r="AZ22" s="479"/>
      <c r="BA22" s="479"/>
      <c r="BB22" s="479"/>
      <c r="BC22" s="479"/>
      <c r="BD22" s="479"/>
      <c r="BE22" s="479"/>
      <c r="BF22" s="479"/>
      <c r="BG22" s="479"/>
      <c r="BH22" s="479"/>
      <c r="BI22" s="479"/>
      <c r="BJ22" s="479"/>
      <c r="BK22" s="479"/>
      <c r="BL22" s="479"/>
      <c r="BM22" s="480"/>
      <c r="BN22" s="481">
        <v>8801105</v>
      </c>
      <c r="BO22" s="482"/>
      <c r="BP22" s="482"/>
      <c r="BQ22" s="482"/>
      <c r="BR22" s="482"/>
      <c r="BS22" s="482"/>
      <c r="BT22" s="482"/>
      <c r="BU22" s="483"/>
      <c r="BV22" s="481">
        <v>8828410</v>
      </c>
      <c r="BW22" s="482"/>
      <c r="BX22" s="482"/>
      <c r="BY22" s="482"/>
      <c r="BZ22" s="482"/>
      <c r="CA22" s="482"/>
      <c r="CB22" s="482"/>
      <c r="CC22" s="483"/>
      <c r="CD22" s="191"/>
      <c r="CE22" s="484"/>
      <c r="CF22" s="484"/>
      <c r="CG22" s="484"/>
      <c r="CH22" s="484"/>
      <c r="CI22" s="484"/>
      <c r="CJ22" s="484"/>
      <c r="CK22" s="484"/>
      <c r="CL22" s="484"/>
      <c r="CM22" s="484"/>
      <c r="CN22" s="484"/>
      <c r="CO22" s="484"/>
      <c r="CP22" s="484"/>
      <c r="CQ22" s="484"/>
      <c r="CR22" s="484"/>
      <c r="CS22" s="485"/>
      <c r="CT22" s="449"/>
      <c r="CU22" s="450"/>
      <c r="CV22" s="450"/>
      <c r="CW22" s="450"/>
      <c r="CX22" s="450"/>
      <c r="CY22" s="450"/>
      <c r="CZ22" s="450"/>
      <c r="DA22" s="451"/>
      <c r="DB22" s="449"/>
      <c r="DC22" s="450"/>
      <c r="DD22" s="450"/>
      <c r="DE22" s="450"/>
      <c r="DF22" s="450"/>
      <c r="DG22" s="450"/>
      <c r="DH22" s="450"/>
      <c r="DI22" s="451"/>
    </row>
    <row r="23" spans="1:113" ht="18.75" customHeight="1" x14ac:dyDescent="0.2">
      <c r="A23" s="178"/>
      <c r="B23" s="431"/>
      <c r="C23" s="432"/>
      <c r="D23" s="433"/>
      <c r="E23" s="440"/>
      <c r="F23" s="441"/>
      <c r="G23" s="441"/>
      <c r="H23" s="441"/>
      <c r="I23" s="441"/>
      <c r="J23" s="441"/>
      <c r="K23" s="442"/>
      <c r="L23" s="440"/>
      <c r="M23" s="441"/>
      <c r="N23" s="441"/>
      <c r="O23" s="441"/>
      <c r="P23" s="442"/>
      <c r="Q23" s="446"/>
      <c r="R23" s="447"/>
      <c r="S23" s="447"/>
      <c r="T23" s="447"/>
      <c r="U23" s="447"/>
      <c r="V23" s="448"/>
      <c r="W23" s="495"/>
      <c r="X23" s="432"/>
      <c r="Y23" s="433"/>
      <c r="Z23" s="440"/>
      <c r="AA23" s="441"/>
      <c r="AB23" s="441"/>
      <c r="AC23" s="441"/>
      <c r="AD23" s="441"/>
      <c r="AE23" s="441"/>
      <c r="AF23" s="441"/>
      <c r="AG23" s="442"/>
      <c r="AH23" s="440"/>
      <c r="AI23" s="441"/>
      <c r="AJ23" s="441"/>
      <c r="AK23" s="441"/>
      <c r="AL23" s="442"/>
      <c r="AM23" s="458"/>
      <c r="AN23" s="459"/>
      <c r="AO23" s="459"/>
      <c r="AP23" s="459"/>
      <c r="AQ23" s="459"/>
      <c r="AR23" s="460"/>
      <c r="AS23" s="446"/>
      <c r="AT23" s="447"/>
      <c r="AU23" s="447"/>
      <c r="AV23" s="447"/>
      <c r="AW23" s="447"/>
      <c r="AX23" s="462"/>
      <c r="AY23" s="466" t="s">
        <v>170</v>
      </c>
      <c r="AZ23" s="467"/>
      <c r="BA23" s="467"/>
      <c r="BB23" s="467"/>
      <c r="BC23" s="467"/>
      <c r="BD23" s="467"/>
      <c r="BE23" s="467"/>
      <c r="BF23" s="467"/>
      <c r="BG23" s="467"/>
      <c r="BH23" s="467"/>
      <c r="BI23" s="467"/>
      <c r="BJ23" s="467"/>
      <c r="BK23" s="467"/>
      <c r="BL23" s="467"/>
      <c r="BM23" s="468"/>
      <c r="BN23" s="452">
        <v>7079625</v>
      </c>
      <c r="BO23" s="453"/>
      <c r="BP23" s="453"/>
      <c r="BQ23" s="453"/>
      <c r="BR23" s="453"/>
      <c r="BS23" s="453"/>
      <c r="BT23" s="453"/>
      <c r="BU23" s="454"/>
      <c r="BV23" s="452">
        <v>7111055</v>
      </c>
      <c r="BW23" s="453"/>
      <c r="BX23" s="453"/>
      <c r="BY23" s="453"/>
      <c r="BZ23" s="453"/>
      <c r="CA23" s="453"/>
      <c r="CB23" s="453"/>
      <c r="CC23" s="454"/>
      <c r="CD23" s="191"/>
      <c r="CE23" s="484"/>
      <c r="CF23" s="484"/>
      <c r="CG23" s="484"/>
      <c r="CH23" s="484"/>
      <c r="CI23" s="484"/>
      <c r="CJ23" s="484"/>
      <c r="CK23" s="484"/>
      <c r="CL23" s="484"/>
      <c r="CM23" s="484"/>
      <c r="CN23" s="484"/>
      <c r="CO23" s="484"/>
      <c r="CP23" s="484"/>
      <c r="CQ23" s="484"/>
      <c r="CR23" s="484"/>
      <c r="CS23" s="485"/>
      <c r="CT23" s="449"/>
      <c r="CU23" s="450"/>
      <c r="CV23" s="450"/>
      <c r="CW23" s="450"/>
      <c r="CX23" s="450"/>
      <c r="CY23" s="450"/>
      <c r="CZ23" s="450"/>
      <c r="DA23" s="451"/>
      <c r="DB23" s="449"/>
      <c r="DC23" s="450"/>
      <c r="DD23" s="450"/>
      <c r="DE23" s="450"/>
      <c r="DF23" s="450"/>
      <c r="DG23" s="450"/>
      <c r="DH23" s="450"/>
      <c r="DI23" s="451"/>
    </row>
    <row r="24" spans="1:113" ht="18.75" customHeight="1" thickBot="1" x14ac:dyDescent="0.25">
      <c r="A24" s="178"/>
      <c r="B24" s="431"/>
      <c r="C24" s="432"/>
      <c r="D24" s="433"/>
      <c r="E24" s="408" t="s">
        <v>171</v>
      </c>
      <c r="F24" s="409"/>
      <c r="G24" s="409"/>
      <c r="H24" s="409"/>
      <c r="I24" s="409"/>
      <c r="J24" s="409"/>
      <c r="K24" s="410"/>
      <c r="L24" s="405">
        <v>1</v>
      </c>
      <c r="M24" s="406"/>
      <c r="N24" s="406"/>
      <c r="O24" s="406"/>
      <c r="P24" s="407"/>
      <c r="Q24" s="405">
        <v>6246</v>
      </c>
      <c r="R24" s="406"/>
      <c r="S24" s="406"/>
      <c r="T24" s="406"/>
      <c r="U24" s="406"/>
      <c r="V24" s="407"/>
      <c r="W24" s="495"/>
      <c r="X24" s="432"/>
      <c r="Y24" s="433"/>
      <c r="Z24" s="408" t="s">
        <v>172</v>
      </c>
      <c r="AA24" s="409"/>
      <c r="AB24" s="409"/>
      <c r="AC24" s="409"/>
      <c r="AD24" s="409"/>
      <c r="AE24" s="409"/>
      <c r="AF24" s="409"/>
      <c r="AG24" s="410"/>
      <c r="AH24" s="405">
        <v>127</v>
      </c>
      <c r="AI24" s="406"/>
      <c r="AJ24" s="406"/>
      <c r="AK24" s="406"/>
      <c r="AL24" s="407"/>
      <c r="AM24" s="405">
        <v>380111</v>
      </c>
      <c r="AN24" s="406"/>
      <c r="AO24" s="406"/>
      <c r="AP24" s="406"/>
      <c r="AQ24" s="406"/>
      <c r="AR24" s="407"/>
      <c r="AS24" s="405">
        <v>2993</v>
      </c>
      <c r="AT24" s="406"/>
      <c r="AU24" s="406"/>
      <c r="AV24" s="406"/>
      <c r="AW24" s="406"/>
      <c r="AX24" s="465"/>
      <c r="AY24" s="425" t="s">
        <v>173</v>
      </c>
      <c r="AZ24" s="426"/>
      <c r="BA24" s="426"/>
      <c r="BB24" s="426"/>
      <c r="BC24" s="426"/>
      <c r="BD24" s="426"/>
      <c r="BE24" s="426"/>
      <c r="BF24" s="426"/>
      <c r="BG24" s="426"/>
      <c r="BH24" s="426"/>
      <c r="BI24" s="426"/>
      <c r="BJ24" s="426"/>
      <c r="BK24" s="426"/>
      <c r="BL24" s="426"/>
      <c r="BM24" s="427"/>
      <c r="BN24" s="452">
        <v>4564852</v>
      </c>
      <c r="BO24" s="453"/>
      <c r="BP24" s="453"/>
      <c r="BQ24" s="453"/>
      <c r="BR24" s="453"/>
      <c r="BS24" s="453"/>
      <c r="BT24" s="453"/>
      <c r="BU24" s="454"/>
      <c r="BV24" s="452">
        <v>4644259</v>
      </c>
      <c r="BW24" s="453"/>
      <c r="BX24" s="453"/>
      <c r="BY24" s="453"/>
      <c r="BZ24" s="453"/>
      <c r="CA24" s="453"/>
      <c r="CB24" s="453"/>
      <c r="CC24" s="454"/>
      <c r="CD24" s="191"/>
      <c r="CE24" s="484"/>
      <c r="CF24" s="484"/>
      <c r="CG24" s="484"/>
      <c r="CH24" s="484"/>
      <c r="CI24" s="484"/>
      <c r="CJ24" s="484"/>
      <c r="CK24" s="484"/>
      <c r="CL24" s="484"/>
      <c r="CM24" s="484"/>
      <c r="CN24" s="484"/>
      <c r="CO24" s="484"/>
      <c r="CP24" s="484"/>
      <c r="CQ24" s="484"/>
      <c r="CR24" s="484"/>
      <c r="CS24" s="485"/>
      <c r="CT24" s="449"/>
      <c r="CU24" s="450"/>
      <c r="CV24" s="450"/>
      <c r="CW24" s="450"/>
      <c r="CX24" s="450"/>
      <c r="CY24" s="450"/>
      <c r="CZ24" s="450"/>
      <c r="DA24" s="451"/>
      <c r="DB24" s="449"/>
      <c r="DC24" s="450"/>
      <c r="DD24" s="450"/>
      <c r="DE24" s="450"/>
      <c r="DF24" s="450"/>
      <c r="DG24" s="450"/>
      <c r="DH24" s="450"/>
      <c r="DI24" s="451"/>
    </row>
    <row r="25" spans="1:113" ht="18.75" customHeight="1" x14ac:dyDescent="0.2">
      <c r="A25" s="178"/>
      <c r="B25" s="431"/>
      <c r="C25" s="432"/>
      <c r="D25" s="433"/>
      <c r="E25" s="408" t="s">
        <v>174</v>
      </c>
      <c r="F25" s="409"/>
      <c r="G25" s="409"/>
      <c r="H25" s="409"/>
      <c r="I25" s="409"/>
      <c r="J25" s="409"/>
      <c r="K25" s="410"/>
      <c r="L25" s="405">
        <v>1</v>
      </c>
      <c r="M25" s="406"/>
      <c r="N25" s="406"/>
      <c r="O25" s="406"/>
      <c r="P25" s="407"/>
      <c r="Q25" s="405">
        <v>5760</v>
      </c>
      <c r="R25" s="406"/>
      <c r="S25" s="406"/>
      <c r="T25" s="406"/>
      <c r="U25" s="406"/>
      <c r="V25" s="407"/>
      <c r="W25" s="495"/>
      <c r="X25" s="432"/>
      <c r="Y25" s="433"/>
      <c r="Z25" s="408" t="s">
        <v>175</v>
      </c>
      <c r="AA25" s="409"/>
      <c r="AB25" s="409"/>
      <c r="AC25" s="409"/>
      <c r="AD25" s="409"/>
      <c r="AE25" s="409"/>
      <c r="AF25" s="409"/>
      <c r="AG25" s="410"/>
      <c r="AH25" s="405" t="s">
        <v>176</v>
      </c>
      <c r="AI25" s="406"/>
      <c r="AJ25" s="406"/>
      <c r="AK25" s="406"/>
      <c r="AL25" s="407"/>
      <c r="AM25" s="405" t="s">
        <v>176</v>
      </c>
      <c r="AN25" s="406"/>
      <c r="AO25" s="406"/>
      <c r="AP25" s="406"/>
      <c r="AQ25" s="406"/>
      <c r="AR25" s="407"/>
      <c r="AS25" s="405" t="s">
        <v>176</v>
      </c>
      <c r="AT25" s="406"/>
      <c r="AU25" s="406"/>
      <c r="AV25" s="406"/>
      <c r="AW25" s="406"/>
      <c r="AX25" s="465"/>
      <c r="AY25" s="478" t="s">
        <v>177</v>
      </c>
      <c r="AZ25" s="479"/>
      <c r="BA25" s="479"/>
      <c r="BB25" s="479"/>
      <c r="BC25" s="479"/>
      <c r="BD25" s="479"/>
      <c r="BE25" s="479"/>
      <c r="BF25" s="479"/>
      <c r="BG25" s="479"/>
      <c r="BH25" s="479"/>
      <c r="BI25" s="479"/>
      <c r="BJ25" s="479"/>
      <c r="BK25" s="479"/>
      <c r="BL25" s="479"/>
      <c r="BM25" s="480"/>
      <c r="BN25" s="481">
        <v>137970</v>
      </c>
      <c r="BO25" s="482"/>
      <c r="BP25" s="482"/>
      <c r="BQ25" s="482"/>
      <c r="BR25" s="482"/>
      <c r="BS25" s="482"/>
      <c r="BT25" s="482"/>
      <c r="BU25" s="483"/>
      <c r="BV25" s="481">
        <v>189122</v>
      </c>
      <c r="BW25" s="482"/>
      <c r="BX25" s="482"/>
      <c r="BY25" s="482"/>
      <c r="BZ25" s="482"/>
      <c r="CA25" s="482"/>
      <c r="CB25" s="482"/>
      <c r="CC25" s="483"/>
      <c r="CD25" s="191"/>
      <c r="CE25" s="484"/>
      <c r="CF25" s="484"/>
      <c r="CG25" s="484"/>
      <c r="CH25" s="484"/>
      <c r="CI25" s="484"/>
      <c r="CJ25" s="484"/>
      <c r="CK25" s="484"/>
      <c r="CL25" s="484"/>
      <c r="CM25" s="484"/>
      <c r="CN25" s="484"/>
      <c r="CO25" s="484"/>
      <c r="CP25" s="484"/>
      <c r="CQ25" s="484"/>
      <c r="CR25" s="484"/>
      <c r="CS25" s="485"/>
      <c r="CT25" s="449"/>
      <c r="CU25" s="450"/>
      <c r="CV25" s="450"/>
      <c r="CW25" s="450"/>
      <c r="CX25" s="450"/>
      <c r="CY25" s="450"/>
      <c r="CZ25" s="450"/>
      <c r="DA25" s="451"/>
      <c r="DB25" s="449"/>
      <c r="DC25" s="450"/>
      <c r="DD25" s="450"/>
      <c r="DE25" s="450"/>
      <c r="DF25" s="450"/>
      <c r="DG25" s="450"/>
      <c r="DH25" s="450"/>
      <c r="DI25" s="451"/>
    </row>
    <row r="26" spans="1:113" ht="18.75" customHeight="1" x14ac:dyDescent="0.2">
      <c r="A26" s="178"/>
      <c r="B26" s="431"/>
      <c r="C26" s="432"/>
      <c r="D26" s="433"/>
      <c r="E26" s="408" t="s">
        <v>178</v>
      </c>
      <c r="F26" s="409"/>
      <c r="G26" s="409"/>
      <c r="H26" s="409"/>
      <c r="I26" s="409"/>
      <c r="J26" s="409"/>
      <c r="K26" s="410"/>
      <c r="L26" s="405">
        <v>1</v>
      </c>
      <c r="M26" s="406"/>
      <c r="N26" s="406"/>
      <c r="O26" s="406"/>
      <c r="P26" s="407"/>
      <c r="Q26" s="405">
        <v>5140</v>
      </c>
      <c r="R26" s="406"/>
      <c r="S26" s="406"/>
      <c r="T26" s="406"/>
      <c r="U26" s="406"/>
      <c r="V26" s="407"/>
      <c r="W26" s="495"/>
      <c r="X26" s="432"/>
      <c r="Y26" s="433"/>
      <c r="Z26" s="408" t="s">
        <v>179</v>
      </c>
      <c r="AA26" s="463"/>
      <c r="AB26" s="463"/>
      <c r="AC26" s="463"/>
      <c r="AD26" s="463"/>
      <c r="AE26" s="463"/>
      <c r="AF26" s="463"/>
      <c r="AG26" s="464"/>
      <c r="AH26" s="405">
        <v>6</v>
      </c>
      <c r="AI26" s="406"/>
      <c r="AJ26" s="406"/>
      <c r="AK26" s="406"/>
      <c r="AL26" s="407"/>
      <c r="AM26" s="405">
        <v>17550</v>
      </c>
      <c r="AN26" s="406"/>
      <c r="AO26" s="406"/>
      <c r="AP26" s="406"/>
      <c r="AQ26" s="406"/>
      <c r="AR26" s="407"/>
      <c r="AS26" s="405">
        <v>2925</v>
      </c>
      <c r="AT26" s="406"/>
      <c r="AU26" s="406"/>
      <c r="AV26" s="406"/>
      <c r="AW26" s="406"/>
      <c r="AX26" s="465"/>
      <c r="AY26" s="492" t="s">
        <v>180</v>
      </c>
      <c r="AZ26" s="412"/>
      <c r="BA26" s="412"/>
      <c r="BB26" s="412"/>
      <c r="BC26" s="412"/>
      <c r="BD26" s="412"/>
      <c r="BE26" s="412"/>
      <c r="BF26" s="412"/>
      <c r="BG26" s="412"/>
      <c r="BH26" s="412"/>
      <c r="BI26" s="412"/>
      <c r="BJ26" s="412"/>
      <c r="BK26" s="412"/>
      <c r="BL26" s="412"/>
      <c r="BM26" s="493"/>
      <c r="BN26" s="452" t="s">
        <v>176</v>
      </c>
      <c r="BO26" s="453"/>
      <c r="BP26" s="453"/>
      <c r="BQ26" s="453"/>
      <c r="BR26" s="453"/>
      <c r="BS26" s="453"/>
      <c r="BT26" s="453"/>
      <c r="BU26" s="454"/>
      <c r="BV26" s="452" t="s">
        <v>176</v>
      </c>
      <c r="BW26" s="453"/>
      <c r="BX26" s="453"/>
      <c r="BY26" s="453"/>
      <c r="BZ26" s="453"/>
      <c r="CA26" s="453"/>
      <c r="CB26" s="453"/>
      <c r="CC26" s="454"/>
      <c r="CD26" s="191"/>
      <c r="CE26" s="484"/>
      <c r="CF26" s="484"/>
      <c r="CG26" s="484"/>
      <c r="CH26" s="484"/>
      <c r="CI26" s="484"/>
      <c r="CJ26" s="484"/>
      <c r="CK26" s="484"/>
      <c r="CL26" s="484"/>
      <c r="CM26" s="484"/>
      <c r="CN26" s="484"/>
      <c r="CO26" s="484"/>
      <c r="CP26" s="484"/>
      <c r="CQ26" s="484"/>
      <c r="CR26" s="484"/>
      <c r="CS26" s="485"/>
      <c r="CT26" s="449"/>
      <c r="CU26" s="450"/>
      <c r="CV26" s="450"/>
      <c r="CW26" s="450"/>
      <c r="CX26" s="450"/>
      <c r="CY26" s="450"/>
      <c r="CZ26" s="450"/>
      <c r="DA26" s="451"/>
      <c r="DB26" s="449"/>
      <c r="DC26" s="450"/>
      <c r="DD26" s="450"/>
      <c r="DE26" s="450"/>
      <c r="DF26" s="450"/>
      <c r="DG26" s="450"/>
      <c r="DH26" s="450"/>
      <c r="DI26" s="451"/>
    </row>
    <row r="27" spans="1:113" ht="18.75" customHeight="1" thickBot="1" x14ac:dyDescent="0.25">
      <c r="A27" s="178"/>
      <c r="B27" s="431"/>
      <c r="C27" s="432"/>
      <c r="D27" s="433"/>
      <c r="E27" s="408" t="s">
        <v>181</v>
      </c>
      <c r="F27" s="409"/>
      <c r="G27" s="409"/>
      <c r="H27" s="409"/>
      <c r="I27" s="409"/>
      <c r="J27" s="409"/>
      <c r="K27" s="410"/>
      <c r="L27" s="405">
        <v>1</v>
      </c>
      <c r="M27" s="406"/>
      <c r="N27" s="406"/>
      <c r="O27" s="406"/>
      <c r="P27" s="407"/>
      <c r="Q27" s="405">
        <v>2900</v>
      </c>
      <c r="R27" s="406"/>
      <c r="S27" s="406"/>
      <c r="T27" s="406"/>
      <c r="U27" s="406"/>
      <c r="V27" s="407"/>
      <c r="W27" s="495"/>
      <c r="X27" s="432"/>
      <c r="Y27" s="433"/>
      <c r="Z27" s="408" t="s">
        <v>182</v>
      </c>
      <c r="AA27" s="409"/>
      <c r="AB27" s="409"/>
      <c r="AC27" s="409"/>
      <c r="AD27" s="409"/>
      <c r="AE27" s="409"/>
      <c r="AF27" s="409"/>
      <c r="AG27" s="410"/>
      <c r="AH27" s="405">
        <v>18</v>
      </c>
      <c r="AI27" s="406"/>
      <c r="AJ27" s="406"/>
      <c r="AK27" s="406"/>
      <c r="AL27" s="407"/>
      <c r="AM27" s="405">
        <v>54594</v>
      </c>
      <c r="AN27" s="406"/>
      <c r="AO27" s="406"/>
      <c r="AP27" s="406"/>
      <c r="AQ27" s="406"/>
      <c r="AR27" s="407"/>
      <c r="AS27" s="405">
        <v>3033</v>
      </c>
      <c r="AT27" s="406"/>
      <c r="AU27" s="406"/>
      <c r="AV27" s="406"/>
      <c r="AW27" s="406"/>
      <c r="AX27" s="465"/>
      <c r="AY27" s="489" t="s">
        <v>183</v>
      </c>
      <c r="AZ27" s="490"/>
      <c r="BA27" s="490"/>
      <c r="BB27" s="490"/>
      <c r="BC27" s="490"/>
      <c r="BD27" s="490"/>
      <c r="BE27" s="490"/>
      <c r="BF27" s="490"/>
      <c r="BG27" s="490"/>
      <c r="BH27" s="490"/>
      <c r="BI27" s="490"/>
      <c r="BJ27" s="490"/>
      <c r="BK27" s="490"/>
      <c r="BL27" s="490"/>
      <c r="BM27" s="491"/>
      <c r="BN27" s="486" t="s">
        <v>176</v>
      </c>
      <c r="BO27" s="487"/>
      <c r="BP27" s="487"/>
      <c r="BQ27" s="487"/>
      <c r="BR27" s="487"/>
      <c r="BS27" s="487"/>
      <c r="BT27" s="487"/>
      <c r="BU27" s="488"/>
      <c r="BV27" s="486" t="s">
        <v>176</v>
      </c>
      <c r="BW27" s="487"/>
      <c r="BX27" s="487"/>
      <c r="BY27" s="487"/>
      <c r="BZ27" s="487"/>
      <c r="CA27" s="487"/>
      <c r="CB27" s="487"/>
      <c r="CC27" s="488"/>
      <c r="CD27" s="193"/>
      <c r="CE27" s="484"/>
      <c r="CF27" s="484"/>
      <c r="CG27" s="484"/>
      <c r="CH27" s="484"/>
      <c r="CI27" s="484"/>
      <c r="CJ27" s="484"/>
      <c r="CK27" s="484"/>
      <c r="CL27" s="484"/>
      <c r="CM27" s="484"/>
      <c r="CN27" s="484"/>
      <c r="CO27" s="484"/>
      <c r="CP27" s="484"/>
      <c r="CQ27" s="484"/>
      <c r="CR27" s="484"/>
      <c r="CS27" s="485"/>
      <c r="CT27" s="449"/>
      <c r="CU27" s="450"/>
      <c r="CV27" s="450"/>
      <c r="CW27" s="450"/>
      <c r="CX27" s="450"/>
      <c r="CY27" s="450"/>
      <c r="CZ27" s="450"/>
      <c r="DA27" s="451"/>
      <c r="DB27" s="449"/>
      <c r="DC27" s="450"/>
      <c r="DD27" s="450"/>
      <c r="DE27" s="450"/>
      <c r="DF27" s="450"/>
      <c r="DG27" s="450"/>
      <c r="DH27" s="450"/>
      <c r="DI27" s="451"/>
    </row>
    <row r="28" spans="1:113" ht="18.75" customHeight="1" x14ac:dyDescent="0.2">
      <c r="A28" s="178"/>
      <c r="B28" s="431"/>
      <c r="C28" s="432"/>
      <c r="D28" s="433"/>
      <c r="E28" s="408" t="s">
        <v>184</v>
      </c>
      <c r="F28" s="409"/>
      <c r="G28" s="409"/>
      <c r="H28" s="409"/>
      <c r="I28" s="409"/>
      <c r="J28" s="409"/>
      <c r="K28" s="410"/>
      <c r="L28" s="405">
        <v>1</v>
      </c>
      <c r="M28" s="406"/>
      <c r="N28" s="406"/>
      <c r="O28" s="406"/>
      <c r="P28" s="407"/>
      <c r="Q28" s="405">
        <v>2270</v>
      </c>
      <c r="R28" s="406"/>
      <c r="S28" s="406"/>
      <c r="T28" s="406"/>
      <c r="U28" s="406"/>
      <c r="V28" s="407"/>
      <c r="W28" s="495"/>
      <c r="X28" s="432"/>
      <c r="Y28" s="433"/>
      <c r="Z28" s="408" t="s">
        <v>185</v>
      </c>
      <c r="AA28" s="409"/>
      <c r="AB28" s="409"/>
      <c r="AC28" s="409"/>
      <c r="AD28" s="409"/>
      <c r="AE28" s="409"/>
      <c r="AF28" s="409"/>
      <c r="AG28" s="410"/>
      <c r="AH28" s="405" t="s">
        <v>176</v>
      </c>
      <c r="AI28" s="406"/>
      <c r="AJ28" s="406"/>
      <c r="AK28" s="406"/>
      <c r="AL28" s="407"/>
      <c r="AM28" s="405" t="s">
        <v>176</v>
      </c>
      <c r="AN28" s="406"/>
      <c r="AO28" s="406"/>
      <c r="AP28" s="406"/>
      <c r="AQ28" s="406"/>
      <c r="AR28" s="407"/>
      <c r="AS28" s="405" t="s">
        <v>176</v>
      </c>
      <c r="AT28" s="406"/>
      <c r="AU28" s="406"/>
      <c r="AV28" s="406"/>
      <c r="AW28" s="406"/>
      <c r="AX28" s="465"/>
      <c r="AY28" s="469" t="s">
        <v>186</v>
      </c>
      <c r="AZ28" s="470"/>
      <c r="BA28" s="470"/>
      <c r="BB28" s="471"/>
      <c r="BC28" s="478" t="s">
        <v>48</v>
      </c>
      <c r="BD28" s="479"/>
      <c r="BE28" s="479"/>
      <c r="BF28" s="479"/>
      <c r="BG28" s="479"/>
      <c r="BH28" s="479"/>
      <c r="BI28" s="479"/>
      <c r="BJ28" s="479"/>
      <c r="BK28" s="479"/>
      <c r="BL28" s="479"/>
      <c r="BM28" s="480"/>
      <c r="BN28" s="481">
        <v>1988083</v>
      </c>
      <c r="BO28" s="482"/>
      <c r="BP28" s="482"/>
      <c r="BQ28" s="482"/>
      <c r="BR28" s="482"/>
      <c r="BS28" s="482"/>
      <c r="BT28" s="482"/>
      <c r="BU28" s="483"/>
      <c r="BV28" s="481">
        <v>1856578</v>
      </c>
      <c r="BW28" s="482"/>
      <c r="BX28" s="482"/>
      <c r="BY28" s="482"/>
      <c r="BZ28" s="482"/>
      <c r="CA28" s="482"/>
      <c r="CB28" s="482"/>
      <c r="CC28" s="483"/>
      <c r="CD28" s="191"/>
      <c r="CE28" s="484"/>
      <c r="CF28" s="484"/>
      <c r="CG28" s="484"/>
      <c r="CH28" s="484"/>
      <c r="CI28" s="484"/>
      <c r="CJ28" s="484"/>
      <c r="CK28" s="484"/>
      <c r="CL28" s="484"/>
      <c r="CM28" s="484"/>
      <c r="CN28" s="484"/>
      <c r="CO28" s="484"/>
      <c r="CP28" s="484"/>
      <c r="CQ28" s="484"/>
      <c r="CR28" s="484"/>
      <c r="CS28" s="485"/>
      <c r="CT28" s="449"/>
      <c r="CU28" s="450"/>
      <c r="CV28" s="450"/>
      <c r="CW28" s="450"/>
      <c r="CX28" s="450"/>
      <c r="CY28" s="450"/>
      <c r="CZ28" s="450"/>
      <c r="DA28" s="451"/>
      <c r="DB28" s="449"/>
      <c r="DC28" s="450"/>
      <c r="DD28" s="450"/>
      <c r="DE28" s="450"/>
      <c r="DF28" s="450"/>
      <c r="DG28" s="450"/>
      <c r="DH28" s="450"/>
      <c r="DI28" s="451"/>
    </row>
    <row r="29" spans="1:113" ht="18.75" customHeight="1" x14ac:dyDescent="0.2">
      <c r="A29" s="178"/>
      <c r="B29" s="431"/>
      <c r="C29" s="432"/>
      <c r="D29" s="433"/>
      <c r="E29" s="408" t="s">
        <v>187</v>
      </c>
      <c r="F29" s="409"/>
      <c r="G29" s="409"/>
      <c r="H29" s="409"/>
      <c r="I29" s="409"/>
      <c r="J29" s="409"/>
      <c r="K29" s="410"/>
      <c r="L29" s="405">
        <v>10</v>
      </c>
      <c r="M29" s="406"/>
      <c r="N29" s="406"/>
      <c r="O29" s="406"/>
      <c r="P29" s="407"/>
      <c r="Q29" s="405">
        <v>2030</v>
      </c>
      <c r="R29" s="406"/>
      <c r="S29" s="406"/>
      <c r="T29" s="406"/>
      <c r="U29" s="406"/>
      <c r="V29" s="407"/>
      <c r="W29" s="496"/>
      <c r="X29" s="497"/>
      <c r="Y29" s="498"/>
      <c r="Z29" s="408" t="s">
        <v>188</v>
      </c>
      <c r="AA29" s="409"/>
      <c r="AB29" s="409"/>
      <c r="AC29" s="409"/>
      <c r="AD29" s="409"/>
      <c r="AE29" s="409"/>
      <c r="AF29" s="409"/>
      <c r="AG29" s="410"/>
      <c r="AH29" s="405">
        <v>145</v>
      </c>
      <c r="AI29" s="406"/>
      <c r="AJ29" s="406"/>
      <c r="AK29" s="406"/>
      <c r="AL29" s="407"/>
      <c r="AM29" s="405">
        <v>434705</v>
      </c>
      <c r="AN29" s="406"/>
      <c r="AO29" s="406"/>
      <c r="AP29" s="406"/>
      <c r="AQ29" s="406"/>
      <c r="AR29" s="407"/>
      <c r="AS29" s="405">
        <v>2998</v>
      </c>
      <c r="AT29" s="406"/>
      <c r="AU29" s="406"/>
      <c r="AV29" s="406"/>
      <c r="AW29" s="406"/>
      <c r="AX29" s="465"/>
      <c r="AY29" s="472"/>
      <c r="AZ29" s="473"/>
      <c r="BA29" s="473"/>
      <c r="BB29" s="474"/>
      <c r="BC29" s="466" t="s">
        <v>189</v>
      </c>
      <c r="BD29" s="467"/>
      <c r="BE29" s="467"/>
      <c r="BF29" s="467"/>
      <c r="BG29" s="467"/>
      <c r="BH29" s="467"/>
      <c r="BI29" s="467"/>
      <c r="BJ29" s="467"/>
      <c r="BK29" s="467"/>
      <c r="BL29" s="467"/>
      <c r="BM29" s="468"/>
      <c r="BN29" s="452">
        <v>400694</v>
      </c>
      <c r="BO29" s="453"/>
      <c r="BP29" s="453"/>
      <c r="BQ29" s="453"/>
      <c r="BR29" s="453"/>
      <c r="BS29" s="453"/>
      <c r="BT29" s="453"/>
      <c r="BU29" s="454"/>
      <c r="BV29" s="452">
        <v>240689</v>
      </c>
      <c r="BW29" s="453"/>
      <c r="BX29" s="453"/>
      <c r="BY29" s="453"/>
      <c r="BZ29" s="453"/>
      <c r="CA29" s="453"/>
      <c r="CB29" s="453"/>
      <c r="CC29" s="454"/>
      <c r="CD29" s="193"/>
      <c r="CE29" s="484"/>
      <c r="CF29" s="484"/>
      <c r="CG29" s="484"/>
      <c r="CH29" s="484"/>
      <c r="CI29" s="484"/>
      <c r="CJ29" s="484"/>
      <c r="CK29" s="484"/>
      <c r="CL29" s="484"/>
      <c r="CM29" s="484"/>
      <c r="CN29" s="484"/>
      <c r="CO29" s="484"/>
      <c r="CP29" s="484"/>
      <c r="CQ29" s="484"/>
      <c r="CR29" s="484"/>
      <c r="CS29" s="485"/>
      <c r="CT29" s="449"/>
      <c r="CU29" s="450"/>
      <c r="CV29" s="450"/>
      <c r="CW29" s="450"/>
      <c r="CX29" s="450"/>
      <c r="CY29" s="450"/>
      <c r="CZ29" s="450"/>
      <c r="DA29" s="451"/>
      <c r="DB29" s="449"/>
      <c r="DC29" s="450"/>
      <c r="DD29" s="450"/>
      <c r="DE29" s="450"/>
      <c r="DF29" s="450"/>
      <c r="DG29" s="450"/>
      <c r="DH29" s="450"/>
      <c r="DI29" s="451"/>
    </row>
    <row r="30" spans="1:113" ht="18.75" customHeight="1" thickBot="1" x14ac:dyDescent="0.25">
      <c r="A30" s="178"/>
      <c r="B30" s="434"/>
      <c r="C30" s="435"/>
      <c r="D30" s="436"/>
      <c r="E30" s="413"/>
      <c r="F30" s="414"/>
      <c r="G30" s="414"/>
      <c r="H30" s="414"/>
      <c r="I30" s="414"/>
      <c r="J30" s="414"/>
      <c r="K30" s="415"/>
      <c r="L30" s="416"/>
      <c r="M30" s="417"/>
      <c r="N30" s="417"/>
      <c r="O30" s="417"/>
      <c r="P30" s="418"/>
      <c r="Q30" s="416"/>
      <c r="R30" s="417"/>
      <c r="S30" s="417"/>
      <c r="T30" s="417"/>
      <c r="U30" s="417"/>
      <c r="V30" s="418"/>
      <c r="W30" s="419" t="s">
        <v>190</v>
      </c>
      <c r="X30" s="420"/>
      <c r="Y30" s="420"/>
      <c r="Z30" s="420"/>
      <c r="AA30" s="420"/>
      <c r="AB30" s="420"/>
      <c r="AC30" s="420"/>
      <c r="AD30" s="420"/>
      <c r="AE30" s="420"/>
      <c r="AF30" s="420"/>
      <c r="AG30" s="421"/>
      <c r="AH30" s="422">
        <v>95.9</v>
      </c>
      <c r="AI30" s="423"/>
      <c r="AJ30" s="423"/>
      <c r="AK30" s="423"/>
      <c r="AL30" s="423"/>
      <c r="AM30" s="423"/>
      <c r="AN30" s="423"/>
      <c r="AO30" s="423"/>
      <c r="AP30" s="423"/>
      <c r="AQ30" s="423"/>
      <c r="AR30" s="423"/>
      <c r="AS30" s="423"/>
      <c r="AT30" s="423"/>
      <c r="AU30" s="423"/>
      <c r="AV30" s="423"/>
      <c r="AW30" s="423"/>
      <c r="AX30" s="424"/>
      <c r="AY30" s="475"/>
      <c r="AZ30" s="476"/>
      <c r="BA30" s="476"/>
      <c r="BB30" s="477"/>
      <c r="BC30" s="425" t="s">
        <v>50</v>
      </c>
      <c r="BD30" s="426"/>
      <c r="BE30" s="426"/>
      <c r="BF30" s="426"/>
      <c r="BG30" s="426"/>
      <c r="BH30" s="426"/>
      <c r="BI30" s="426"/>
      <c r="BJ30" s="426"/>
      <c r="BK30" s="426"/>
      <c r="BL30" s="426"/>
      <c r="BM30" s="427"/>
      <c r="BN30" s="486">
        <v>1335153</v>
      </c>
      <c r="BO30" s="487"/>
      <c r="BP30" s="487"/>
      <c r="BQ30" s="487"/>
      <c r="BR30" s="487"/>
      <c r="BS30" s="487"/>
      <c r="BT30" s="487"/>
      <c r="BU30" s="488"/>
      <c r="BV30" s="486">
        <v>813580</v>
      </c>
      <c r="BW30" s="487"/>
      <c r="BX30" s="487"/>
      <c r="BY30" s="487"/>
      <c r="BZ30" s="487"/>
      <c r="CA30" s="487"/>
      <c r="CB30" s="487"/>
      <c r="CC30" s="48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1" t="s">
        <v>191</v>
      </c>
      <c r="D32" s="411"/>
      <c r="E32" s="411"/>
      <c r="F32" s="411"/>
      <c r="G32" s="411"/>
      <c r="H32" s="411"/>
      <c r="I32" s="411"/>
      <c r="J32" s="411"/>
      <c r="K32" s="411"/>
      <c r="L32" s="411"/>
      <c r="M32" s="411"/>
      <c r="N32" s="411"/>
      <c r="O32" s="411"/>
      <c r="P32" s="411"/>
      <c r="Q32" s="411"/>
      <c r="R32" s="411"/>
      <c r="S32" s="411"/>
      <c r="U32" s="412" t="s">
        <v>192</v>
      </c>
      <c r="V32" s="412"/>
      <c r="W32" s="412"/>
      <c r="X32" s="412"/>
      <c r="Y32" s="412"/>
      <c r="Z32" s="412"/>
      <c r="AA32" s="412"/>
      <c r="AB32" s="412"/>
      <c r="AC32" s="412"/>
      <c r="AD32" s="412"/>
      <c r="AE32" s="412"/>
      <c r="AF32" s="412"/>
      <c r="AG32" s="412"/>
      <c r="AH32" s="412"/>
      <c r="AI32" s="412"/>
      <c r="AJ32" s="412"/>
      <c r="AK32" s="412"/>
      <c r="AM32" s="412" t="s">
        <v>193</v>
      </c>
      <c r="AN32" s="412"/>
      <c r="AO32" s="412"/>
      <c r="AP32" s="412"/>
      <c r="AQ32" s="412"/>
      <c r="AR32" s="412"/>
      <c r="AS32" s="412"/>
      <c r="AT32" s="412"/>
      <c r="AU32" s="412"/>
      <c r="AV32" s="412"/>
      <c r="AW32" s="412"/>
      <c r="AX32" s="412"/>
      <c r="AY32" s="412"/>
      <c r="AZ32" s="412"/>
      <c r="BA32" s="412"/>
      <c r="BB32" s="412"/>
      <c r="BC32" s="412"/>
      <c r="BE32" s="412" t="s">
        <v>194</v>
      </c>
      <c r="BF32" s="412"/>
      <c r="BG32" s="412"/>
      <c r="BH32" s="412"/>
      <c r="BI32" s="412"/>
      <c r="BJ32" s="412"/>
      <c r="BK32" s="412"/>
      <c r="BL32" s="412"/>
      <c r="BM32" s="412"/>
      <c r="BN32" s="412"/>
      <c r="BO32" s="412"/>
      <c r="BP32" s="412"/>
      <c r="BQ32" s="412"/>
      <c r="BR32" s="412"/>
      <c r="BS32" s="412"/>
      <c r="BT32" s="412"/>
      <c r="BU32" s="412"/>
      <c r="BW32" s="412" t="s">
        <v>195</v>
      </c>
      <c r="BX32" s="412"/>
      <c r="BY32" s="412"/>
      <c r="BZ32" s="412"/>
      <c r="CA32" s="412"/>
      <c r="CB32" s="412"/>
      <c r="CC32" s="412"/>
      <c r="CD32" s="412"/>
      <c r="CE32" s="412"/>
      <c r="CF32" s="412"/>
      <c r="CG32" s="412"/>
      <c r="CH32" s="412"/>
      <c r="CI32" s="412"/>
      <c r="CJ32" s="412"/>
      <c r="CK32" s="412"/>
      <c r="CL32" s="412"/>
      <c r="CM32" s="412"/>
      <c r="CO32" s="412" t="s">
        <v>196</v>
      </c>
      <c r="CP32" s="412"/>
      <c r="CQ32" s="412"/>
      <c r="CR32" s="412"/>
      <c r="CS32" s="412"/>
      <c r="CT32" s="412"/>
      <c r="CU32" s="412"/>
      <c r="CV32" s="412"/>
      <c r="CW32" s="412"/>
      <c r="CX32" s="412"/>
      <c r="CY32" s="412"/>
      <c r="CZ32" s="412"/>
      <c r="DA32" s="412"/>
      <c r="DB32" s="412"/>
      <c r="DC32" s="412"/>
      <c r="DD32" s="412"/>
      <c r="DE32" s="412"/>
      <c r="DI32" s="201"/>
    </row>
    <row r="33" spans="1:113" ht="13.5" customHeight="1" x14ac:dyDescent="0.2">
      <c r="A33" s="178"/>
      <c r="B33" s="202"/>
      <c r="C33" s="404" t="s">
        <v>197</v>
      </c>
      <c r="D33" s="404"/>
      <c r="E33" s="403" t="s">
        <v>198</v>
      </c>
      <c r="F33" s="403"/>
      <c r="G33" s="403"/>
      <c r="H33" s="403"/>
      <c r="I33" s="403"/>
      <c r="J33" s="403"/>
      <c r="K33" s="403"/>
      <c r="L33" s="403"/>
      <c r="M33" s="403"/>
      <c r="N33" s="403"/>
      <c r="O33" s="403"/>
      <c r="P33" s="403"/>
      <c r="Q33" s="403"/>
      <c r="R33" s="403"/>
      <c r="S33" s="403"/>
      <c r="T33" s="203"/>
      <c r="U33" s="404" t="s">
        <v>197</v>
      </c>
      <c r="V33" s="404"/>
      <c r="W33" s="403" t="s">
        <v>198</v>
      </c>
      <c r="X33" s="403"/>
      <c r="Y33" s="403"/>
      <c r="Z33" s="403"/>
      <c r="AA33" s="403"/>
      <c r="AB33" s="403"/>
      <c r="AC33" s="403"/>
      <c r="AD33" s="403"/>
      <c r="AE33" s="403"/>
      <c r="AF33" s="403"/>
      <c r="AG33" s="403"/>
      <c r="AH33" s="403"/>
      <c r="AI33" s="403"/>
      <c r="AJ33" s="403"/>
      <c r="AK33" s="403"/>
      <c r="AL33" s="203"/>
      <c r="AM33" s="404" t="s">
        <v>197</v>
      </c>
      <c r="AN33" s="404"/>
      <c r="AO33" s="403" t="s">
        <v>199</v>
      </c>
      <c r="AP33" s="403"/>
      <c r="AQ33" s="403"/>
      <c r="AR33" s="403"/>
      <c r="AS33" s="403"/>
      <c r="AT33" s="403"/>
      <c r="AU33" s="403"/>
      <c r="AV33" s="403"/>
      <c r="AW33" s="403"/>
      <c r="AX33" s="403"/>
      <c r="AY33" s="403"/>
      <c r="AZ33" s="403"/>
      <c r="BA33" s="403"/>
      <c r="BB33" s="403"/>
      <c r="BC33" s="403"/>
      <c r="BD33" s="204"/>
      <c r="BE33" s="403" t="s">
        <v>200</v>
      </c>
      <c r="BF33" s="403"/>
      <c r="BG33" s="403" t="s">
        <v>201</v>
      </c>
      <c r="BH33" s="403"/>
      <c r="BI33" s="403"/>
      <c r="BJ33" s="403"/>
      <c r="BK33" s="403"/>
      <c r="BL33" s="403"/>
      <c r="BM33" s="403"/>
      <c r="BN33" s="403"/>
      <c r="BO33" s="403"/>
      <c r="BP33" s="403"/>
      <c r="BQ33" s="403"/>
      <c r="BR33" s="403"/>
      <c r="BS33" s="403"/>
      <c r="BT33" s="403"/>
      <c r="BU33" s="403"/>
      <c r="BV33" s="204"/>
      <c r="BW33" s="404" t="s">
        <v>200</v>
      </c>
      <c r="BX33" s="404"/>
      <c r="BY33" s="403" t="s">
        <v>202</v>
      </c>
      <c r="BZ33" s="403"/>
      <c r="CA33" s="403"/>
      <c r="CB33" s="403"/>
      <c r="CC33" s="403"/>
      <c r="CD33" s="403"/>
      <c r="CE33" s="403"/>
      <c r="CF33" s="403"/>
      <c r="CG33" s="403"/>
      <c r="CH33" s="403"/>
      <c r="CI33" s="403"/>
      <c r="CJ33" s="403"/>
      <c r="CK33" s="403"/>
      <c r="CL33" s="403"/>
      <c r="CM33" s="403"/>
      <c r="CN33" s="203"/>
      <c r="CO33" s="404" t="s">
        <v>197</v>
      </c>
      <c r="CP33" s="404"/>
      <c r="CQ33" s="403" t="s">
        <v>203</v>
      </c>
      <c r="CR33" s="403"/>
      <c r="CS33" s="403"/>
      <c r="CT33" s="403"/>
      <c r="CU33" s="403"/>
      <c r="CV33" s="403"/>
      <c r="CW33" s="403"/>
      <c r="CX33" s="403"/>
      <c r="CY33" s="403"/>
      <c r="CZ33" s="403"/>
      <c r="DA33" s="403"/>
      <c r="DB33" s="403"/>
      <c r="DC33" s="403"/>
      <c r="DD33" s="403"/>
      <c r="DE33" s="403"/>
      <c r="DF33" s="203"/>
      <c r="DG33" s="402" t="s">
        <v>204</v>
      </c>
      <c r="DH33" s="402"/>
      <c r="DI33" s="205"/>
    </row>
    <row r="34" spans="1:113" ht="32.25" customHeight="1" x14ac:dyDescent="0.2">
      <c r="A34" s="178"/>
      <c r="B34" s="202"/>
      <c r="C34" s="400">
        <f>IF(E34="","",1)</f>
        <v>1</v>
      </c>
      <c r="D34" s="400"/>
      <c r="E34" s="401" t="str">
        <f>IF('各会計、関係団体の財政状況及び健全化判断比率'!B7="","",'各会計、関係団体の財政状況及び健全化判断比率'!B7)</f>
        <v>一般会計</v>
      </c>
      <c r="F34" s="401"/>
      <c r="G34" s="401"/>
      <c r="H34" s="401"/>
      <c r="I34" s="401"/>
      <c r="J34" s="401"/>
      <c r="K34" s="401"/>
      <c r="L34" s="401"/>
      <c r="M34" s="401"/>
      <c r="N34" s="401"/>
      <c r="O34" s="401"/>
      <c r="P34" s="401"/>
      <c r="Q34" s="401"/>
      <c r="R34" s="401"/>
      <c r="S34" s="401"/>
      <c r="T34" s="178"/>
      <c r="U34" s="400">
        <f>IF(W34="","",MAX(C34:D43)+1)</f>
        <v>2</v>
      </c>
      <c r="V34" s="400"/>
      <c r="W34" s="401" t="str">
        <f>IF('各会計、関係団体の財政状況及び健全化判断比率'!B28="","",'各会計、関係団体の財政状況及び健全化判断比率'!B28)</f>
        <v>国民健康保険特別会計</v>
      </c>
      <c r="X34" s="401"/>
      <c r="Y34" s="401"/>
      <c r="Z34" s="401"/>
      <c r="AA34" s="401"/>
      <c r="AB34" s="401"/>
      <c r="AC34" s="401"/>
      <c r="AD34" s="401"/>
      <c r="AE34" s="401"/>
      <c r="AF34" s="401"/>
      <c r="AG34" s="401"/>
      <c r="AH34" s="401"/>
      <c r="AI34" s="401"/>
      <c r="AJ34" s="401"/>
      <c r="AK34" s="401"/>
      <c r="AL34" s="178"/>
      <c r="AM34" s="400">
        <f>IF(AO34="","",MAX(C34:D43,U34:V43)+1)</f>
        <v>5</v>
      </c>
      <c r="AN34" s="400"/>
      <c r="AO34" s="401" t="str">
        <f>IF('各会計、関係団体の財政状況及び健全化判断比率'!B31="","",'各会計、関係団体の財政状況及び健全化判断比率'!B31)</f>
        <v>水道事業会計</v>
      </c>
      <c r="AP34" s="401"/>
      <c r="AQ34" s="401"/>
      <c r="AR34" s="401"/>
      <c r="AS34" s="401"/>
      <c r="AT34" s="401"/>
      <c r="AU34" s="401"/>
      <c r="AV34" s="401"/>
      <c r="AW34" s="401"/>
      <c r="AX34" s="401"/>
      <c r="AY34" s="401"/>
      <c r="AZ34" s="401"/>
      <c r="BA34" s="401"/>
      <c r="BB34" s="401"/>
      <c r="BC34" s="401"/>
      <c r="BD34" s="178"/>
      <c r="BE34" s="400">
        <f>IF(BG34="","",MAX(C34:D43,U34:V43,AM34:AN43)+1)</f>
        <v>7</v>
      </c>
      <c r="BF34" s="400"/>
      <c r="BG34" s="401" t="str">
        <f>IF('各会計、関係団体の財政状況及び健全化判断比率'!B33="","",'各会計、関係団体の財政状況及び健全化判断比率'!B33)</f>
        <v>大久保簡易水道事業特別会計</v>
      </c>
      <c r="BH34" s="401"/>
      <c r="BI34" s="401"/>
      <c r="BJ34" s="401"/>
      <c r="BK34" s="401"/>
      <c r="BL34" s="401"/>
      <c r="BM34" s="401"/>
      <c r="BN34" s="401"/>
      <c r="BO34" s="401"/>
      <c r="BP34" s="401"/>
      <c r="BQ34" s="401"/>
      <c r="BR34" s="401"/>
      <c r="BS34" s="401"/>
      <c r="BT34" s="401"/>
      <c r="BU34" s="401"/>
      <c r="BV34" s="178"/>
      <c r="BW34" s="400">
        <f>IF(BY34="","",MAX(C34:D43,U34:V43,AM34:AN43,BE34:BF43)+1)</f>
        <v>11</v>
      </c>
      <c r="BX34" s="400"/>
      <c r="BY34" s="401" t="str">
        <f>IF('各会計、関係団体の財政状況及び健全化判断比率'!B68="","",'各会計、関係団体の財政状況及び健全化判断比率'!B68)</f>
        <v>中遠広域事務組合</v>
      </c>
      <c r="BZ34" s="401"/>
      <c r="CA34" s="401"/>
      <c r="CB34" s="401"/>
      <c r="CC34" s="401"/>
      <c r="CD34" s="401"/>
      <c r="CE34" s="401"/>
      <c r="CF34" s="401"/>
      <c r="CG34" s="401"/>
      <c r="CH34" s="401"/>
      <c r="CI34" s="401"/>
      <c r="CJ34" s="401"/>
      <c r="CK34" s="401"/>
      <c r="CL34" s="401"/>
      <c r="CM34" s="401"/>
      <c r="CN34" s="178"/>
      <c r="CO34" s="400">
        <f>IF(CQ34="","",MAX(C34:D43,U34:V43,AM34:AN43,BE34:BF43,BW34:BX43)+1)</f>
        <v>21</v>
      </c>
      <c r="CP34" s="400"/>
      <c r="CQ34" s="401" t="str">
        <f>IF('各会計、関係団体の財政状況及び健全化判断比率'!BS7="","",'各会計、関係団体の財政状況及び健全化判断比率'!BS7)</f>
        <v>周智郡土地開発公社</v>
      </c>
      <c r="CR34" s="401"/>
      <c r="CS34" s="401"/>
      <c r="CT34" s="401"/>
      <c r="CU34" s="401"/>
      <c r="CV34" s="401"/>
      <c r="CW34" s="401"/>
      <c r="CX34" s="401"/>
      <c r="CY34" s="401"/>
      <c r="CZ34" s="401"/>
      <c r="DA34" s="401"/>
      <c r="DB34" s="401"/>
      <c r="DC34" s="401"/>
      <c r="DD34" s="401"/>
      <c r="DE34" s="401"/>
      <c r="DG34" s="398" t="str">
        <f>IF('各会計、関係団体の財政状況及び健全化判断比率'!BR7="","",'各会計、関係団体の財政状況及び健全化判断比率'!BR7)</f>
        <v>○</v>
      </c>
      <c r="DH34" s="398"/>
      <c r="DI34" s="205"/>
    </row>
    <row r="35" spans="1:113" ht="32.25" customHeight="1" x14ac:dyDescent="0.2">
      <c r="A35" s="178"/>
      <c r="B35" s="202"/>
      <c r="C35" s="400" t="str">
        <f>IF(E35="","",C34+1)</f>
        <v/>
      </c>
      <c r="D35" s="400"/>
      <c r="E35" s="401" t="str">
        <f>IF('各会計、関係団体の財政状況及び健全化判断比率'!B8="","",'各会計、関係団体の財政状況及び健全化判断比率'!B8)</f>
        <v/>
      </c>
      <c r="F35" s="401"/>
      <c r="G35" s="401"/>
      <c r="H35" s="401"/>
      <c r="I35" s="401"/>
      <c r="J35" s="401"/>
      <c r="K35" s="401"/>
      <c r="L35" s="401"/>
      <c r="M35" s="401"/>
      <c r="N35" s="401"/>
      <c r="O35" s="401"/>
      <c r="P35" s="401"/>
      <c r="Q35" s="401"/>
      <c r="R35" s="401"/>
      <c r="S35" s="401"/>
      <c r="T35" s="178"/>
      <c r="U35" s="400">
        <f>IF(W35="","",U34+1)</f>
        <v>3</v>
      </c>
      <c r="V35" s="400"/>
      <c r="W35" s="401" t="str">
        <f>IF('各会計、関係団体の財政状況及び健全化判断比率'!B29="","",'各会計、関係団体の財政状況及び健全化判断比率'!B29)</f>
        <v>介護保険特別会計</v>
      </c>
      <c r="X35" s="401"/>
      <c r="Y35" s="401"/>
      <c r="Z35" s="401"/>
      <c r="AA35" s="401"/>
      <c r="AB35" s="401"/>
      <c r="AC35" s="401"/>
      <c r="AD35" s="401"/>
      <c r="AE35" s="401"/>
      <c r="AF35" s="401"/>
      <c r="AG35" s="401"/>
      <c r="AH35" s="401"/>
      <c r="AI35" s="401"/>
      <c r="AJ35" s="401"/>
      <c r="AK35" s="401"/>
      <c r="AL35" s="178"/>
      <c r="AM35" s="400">
        <f t="shared" ref="AM35:AM43" si="0">IF(AO35="","",AM34+1)</f>
        <v>6</v>
      </c>
      <c r="AN35" s="400"/>
      <c r="AO35" s="401" t="str">
        <f>IF('各会計、関係団体の財政状況及び健全化判断比率'!B32="","",'各会計、関係団体の財政状況及び健全化判断比率'!B32)</f>
        <v>病院事業会計</v>
      </c>
      <c r="AP35" s="401"/>
      <c r="AQ35" s="401"/>
      <c r="AR35" s="401"/>
      <c r="AS35" s="401"/>
      <c r="AT35" s="401"/>
      <c r="AU35" s="401"/>
      <c r="AV35" s="401"/>
      <c r="AW35" s="401"/>
      <c r="AX35" s="401"/>
      <c r="AY35" s="401"/>
      <c r="AZ35" s="401"/>
      <c r="BA35" s="401"/>
      <c r="BB35" s="401"/>
      <c r="BC35" s="401"/>
      <c r="BD35" s="178"/>
      <c r="BE35" s="400">
        <f t="shared" ref="BE35:BE43" si="1">IF(BG35="","",BE34+1)</f>
        <v>8</v>
      </c>
      <c r="BF35" s="400"/>
      <c r="BG35" s="401" t="str">
        <f>IF('各会計、関係団体の財政状況及び健全化判断比率'!B34="","",'各会計、関係団体の財政状況及び健全化判断比率'!B34)</f>
        <v>三倉簡易水道事業特別会計</v>
      </c>
      <c r="BH35" s="401"/>
      <c r="BI35" s="401"/>
      <c r="BJ35" s="401"/>
      <c r="BK35" s="401"/>
      <c r="BL35" s="401"/>
      <c r="BM35" s="401"/>
      <c r="BN35" s="401"/>
      <c r="BO35" s="401"/>
      <c r="BP35" s="401"/>
      <c r="BQ35" s="401"/>
      <c r="BR35" s="401"/>
      <c r="BS35" s="401"/>
      <c r="BT35" s="401"/>
      <c r="BU35" s="401"/>
      <c r="BV35" s="178"/>
      <c r="BW35" s="400">
        <f t="shared" ref="BW35:BW43" si="2">IF(BY35="","",BW34+1)</f>
        <v>12</v>
      </c>
      <c r="BX35" s="400"/>
      <c r="BY35" s="401" t="str">
        <f>IF('各会計、関係団体の財政状況及び健全化判断比率'!B69="","",'各会計、関係団体の財政状況及び健全化判断比率'!B69)</f>
        <v>養護老人ホームとよおか管理組合</v>
      </c>
      <c r="BZ35" s="401"/>
      <c r="CA35" s="401"/>
      <c r="CB35" s="401"/>
      <c r="CC35" s="401"/>
      <c r="CD35" s="401"/>
      <c r="CE35" s="401"/>
      <c r="CF35" s="401"/>
      <c r="CG35" s="401"/>
      <c r="CH35" s="401"/>
      <c r="CI35" s="401"/>
      <c r="CJ35" s="401"/>
      <c r="CK35" s="401"/>
      <c r="CL35" s="401"/>
      <c r="CM35" s="401"/>
      <c r="CN35" s="178"/>
      <c r="CO35" s="400">
        <f t="shared" ref="CO35:CO43" si="3">IF(CQ35="","",CO34+1)</f>
        <v>22</v>
      </c>
      <c r="CP35" s="400"/>
      <c r="CQ35" s="401" t="str">
        <f>IF('各会計、関係団体の財政状況及び健全化判断比率'!BS8="","",'各会計、関係団体の財政状況及び健全化判断比率'!BS8)</f>
        <v>株式会社アクティ森</v>
      </c>
      <c r="CR35" s="401"/>
      <c r="CS35" s="401"/>
      <c r="CT35" s="401"/>
      <c r="CU35" s="401"/>
      <c r="CV35" s="401"/>
      <c r="CW35" s="401"/>
      <c r="CX35" s="401"/>
      <c r="CY35" s="401"/>
      <c r="CZ35" s="401"/>
      <c r="DA35" s="401"/>
      <c r="DB35" s="401"/>
      <c r="DC35" s="401"/>
      <c r="DD35" s="401"/>
      <c r="DE35" s="401"/>
      <c r="DG35" s="398" t="str">
        <f>IF('各会計、関係団体の財政状況及び健全化判断比率'!BR8="","",'各会計、関係団体の財政状況及び健全化判断比率'!BR8)</f>
        <v/>
      </c>
      <c r="DH35" s="398"/>
      <c r="DI35" s="205"/>
    </row>
    <row r="36" spans="1:113" ht="32.25" customHeight="1" x14ac:dyDescent="0.2">
      <c r="A36" s="178"/>
      <c r="B36" s="202"/>
      <c r="C36" s="400" t="str">
        <f>IF(E36="","",C35+1)</f>
        <v/>
      </c>
      <c r="D36" s="400"/>
      <c r="E36" s="401" t="str">
        <f>IF('各会計、関係団体の財政状況及び健全化判断比率'!B9="","",'各会計、関係団体の財政状況及び健全化判断比率'!B9)</f>
        <v/>
      </c>
      <c r="F36" s="401"/>
      <c r="G36" s="401"/>
      <c r="H36" s="401"/>
      <c r="I36" s="401"/>
      <c r="J36" s="401"/>
      <c r="K36" s="401"/>
      <c r="L36" s="401"/>
      <c r="M36" s="401"/>
      <c r="N36" s="401"/>
      <c r="O36" s="401"/>
      <c r="P36" s="401"/>
      <c r="Q36" s="401"/>
      <c r="R36" s="401"/>
      <c r="S36" s="401"/>
      <c r="T36" s="178"/>
      <c r="U36" s="400">
        <f t="shared" ref="U36:U43" si="4">IF(W36="","",U35+1)</f>
        <v>4</v>
      </c>
      <c r="V36" s="400"/>
      <c r="W36" s="401" t="str">
        <f>IF('各会計、関係団体の財政状況及び健全化判断比率'!B30="","",'各会計、関係団体の財政状況及び健全化判断比率'!B30)</f>
        <v>後期高齢者医療特別会計</v>
      </c>
      <c r="X36" s="401"/>
      <c r="Y36" s="401"/>
      <c r="Z36" s="401"/>
      <c r="AA36" s="401"/>
      <c r="AB36" s="401"/>
      <c r="AC36" s="401"/>
      <c r="AD36" s="401"/>
      <c r="AE36" s="401"/>
      <c r="AF36" s="401"/>
      <c r="AG36" s="401"/>
      <c r="AH36" s="401"/>
      <c r="AI36" s="401"/>
      <c r="AJ36" s="401"/>
      <c r="AK36" s="401"/>
      <c r="AL36" s="178"/>
      <c r="AM36" s="400" t="str">
        <f t="shared" si="0"/>
        <v/>
      </c>
      <c r="AN36" s="400"/>
      <c r="AO36" s="401"/>
      <c r="AP36" s="401"/>
      <c r="AQ36" s="401"/>
      <c r="AR36" s="401"/>
      <c r="AS36" s="401"/>
      <c r="AT36" s="401"/>
      <c r="AU36" s="401"/>
      <c r="AV36" s="401"/>
      <c r="AW36" s="401"/>
      <c r="AX36" s="401"/>
      <c r="AY36" s="401"/>
      <c r="AZ36" s="401"/>
      <c r="BA36" s="401"/>
      <c r="BB36" s="401"/>
      <c r="BC36" s="401"/>
      <c r="BD36" s="178"/>
      <c r="BE36" s="400">
        <f t="shared" si="1"/>
        <v>9</v>
      </c>
      <c r="BF36" s="400"/>
      <c r="BG36" s="401" t="str">
        <f>IF('各会計、関係団体の財政状況及び健全化判断比率'!B35="","",'各会計、関係団体の財政状況及び健全化判断比率'!B35)</f>
        <v>大河内簡易水道事業特別会計</v>
      </c>
      <c r="BH36" s="401"/>
      <c r="BI36" s="401"/>
      <c r="BJ36" s="401"/>
      <c r="BK36" s="401"/>
      <c r="BL36" s="401"/>
      <c r="BM36" s="401"/>
      <c r="BN36" s="401"/>
      <c r="BO36" s="401"/>
      <c r="BP36" s="401"/>
      <c r="BQ36" s="401"/>
      <c r="BR36" s="401"/>
      <c r="BS36" s="401"/>
      <c r="BT36" s="401"/>
      <c r="BU36" s="401"/>
      <c r="BV36" s="178"/>
      <c r="BW36" s="400">
        <f t="shared" si="2"/>
        <v>13</v>
      </c>
      <c r="BX36" s="400"/>
      <c r="BY36" s="401" t="str">
        <f>IF('各会計、関係団体の財政状況及び健全化判断比率'!B70="","",'各会計、関係団体の財政状況及び健全化判断比率'!B70)</f>
        <v>袋井市森町広域行政組合</v>
      </c>
      <c r="BZ36" s="401"/>
      <c r="CA36" s="401"/>
      <c r="CB36" s="401"/>
      <c r="CC36" s="401"/>
      <c r="CD36" s="401"/>
      <c r="CE36" s="401"/>
      <c r="CF36" s="401"/>
      <c r="CG36" s="401"/>
      <c r="CH36" s="401"/>
      <c r="CI36" s="401"/>
      <c r="CJ36" s="401"/>
      <c r="CK36" s="401"/>
      <c r="CL36" s="401"/>
      <c r="CM36" s="401"/>
      <c r="CN36" s="178"/>
      <c r="CO36" s="400" t="str">
        <f t="shared" si="3"/>
        <v/>
      </c>
      <c r="CP36" s="400"/>
      <c r="CQ36" s="401" t="str">
        <f>IF('各会計、関係団体の財政状況及び健全化判断比率'!BS9="","",'各会計、関係団体の財政状況及び健全化判断比率'!BS9)</f>
        <v/>
      </c>
      <c r="CR36" s="401"/>
      <c r="CS36" s="401"/>
      <c r="CT36" s="401"/>
      <c r="CU36" s="401"/>
      <c r="CV36" s="401"/>
      <c r="CW36" s="401"/>
      <c r="CX36" s="401"/>
      <c r="CY36" s="401"/>
      <c r="CZ36" s="401"/>
      <c r="DA36" s="401"/>
      <c r="DB36" s="401"/>
      <c r="DC36" s="401"/>
      <c r="DD36" s="401"/>
      <c r="DE36" s="401"/>
      <c r="DG36" s="398" t="str">
        <f>IF('各会計、関係団体の財政状況及び健全化判断比率'!BR9="","",'各会計、関係団体の財政状況及び健全化判断比率'!BR9)</f>
        <v/>
      </c>
      <c r="DH36" s="398"/>
      <c r="DI36" s="205"/>
    </row>
    <row r="37" spans="1:113" ht="32.25" customHeight="1" x14ac:dyDescent="0.2">
      <c r="A37" s="178"/>
      <c r="B37" s="202"/>
      <c r="C37" s="400" t="str">
        <f>IF(E37="","",C36+1)</f>
        <v/>
      </c>
      <c r="D37" s="400"/>
      <c r="E37" s="401" t="str">
        <f>IF('各会計、関係団体の財政状況及び健全化判断比率'!B10="","",'各会計、関係団体の財政状況及び健全化判断比率'!B10)</f>
        <v/>
      </c>
      <c r="F37" s="401"/>
      <c r="G37" s="401"/>
      <c r="H37" s="401"/>
      <c r="I37" s="401"/>
      <c r="J37" s="401"/>
      <c r="K37" s="401"/>
      <c r="L37" s="401"/>
      <c r="M37" s="401"/>
      <c r="N37" s="401"/>
      <c r="O37" s="401"/>
      <c r="P37" s="401"/>
      <c r="Q37" s="401"/>
      <c r="R37" s="401"/>
      <c r="S37" s="401"/>
      <c r="T37" s="178"/>
      <c r="U37" s="400" t="str">
        <f t="shared" si="4"/>
        <v/>
      </c>
      <c r="V37" s="400"/>
      <c r="W37" s="401"/>
      <c r="X37" s="401"/>
      <c r="Y37" s="401"/>
      <c r="Z37" s="401"/>
      <c r="AA37" s="401"/>
      <c r="AB37" s="401"/>
      <c r="AC37" s="401"/>
      <c r="AD37" s="401"/>
      <c r="AE37" s="401"/>
      <c r="AF37" s="401"/>
      <c r="AG37" s="401"/>
      <c r="AH37" s="401"/>
      <c r="AI37" s="401"/>
      <c r="AJ37" s="401"/>
      <c r="AK37" s="401"/>
      <c r="AL37" s="178"/>
      <c r="AM37" s="400" t="str">
        <f t="shared" si="0"/>
        <v/>
      </c>
      <c r="AN37" s="400"/>
      <c r="AO37" s="401"/>
      <c r="AP37" s="401"/>
      <c r="AQ37" s="401"/>
      <c r="AR37" s="401"/>
      <c r="AS37" s="401"/>
      <c r="AT37" s="401"/>
      <c r="AU37" s="401"/>
      <c r="AV37" s="401"/>
      <c r="AW37" s="401"/>
      <c r="AX37" s="401"/>
      <c r="AY37" s="401"/>
      <c r="AZ37" s="401"/>
      <c r="BA37" s="401"/>
      <c r="BB37" s="401"/>
      <c r="BC37" s="401"/>
      <c r="BD37" s="178"/>
      <c r="BE37" s="400">
        <f t="shared" si="1"/>
        <v>10</v>
      </c>
      <c r="BF37" s="400"/>
      <c r="BG37" s="401" t="str">
        <f>IF('各会計、関係団体の財政状況及び健全化判断比率'!B36="","",'各会計、関係団体の財政状況及び健全化判断比率'!B36)</f>
        <v>公共下水道事業特別会計</v>
      </c>
      <c r="BH37" s="401"/>
      <c r="BI37" s="401"/>
      <c r="BJ37" s="401"/>
      <c r="BK37" s="401"/>
      <c r="BL37" s="401"/>
      <c r="BM37" s="401"/>
      <c r="BN37" s="401"/>
      <c r="BO37" s="401"/>
      <c r="BP37" s="401"/>
      <c r="BQ37" s="401"/>
      <c r="BR37" s="401"/>
      <c r="BS37" s="401"/>
      <c r="BT37" s="401"/>
      <c r="BU37" s="401"/>
      <c r="BV37" s="178"/>
      <c r="BW37" s="400">
        <f t="shared" si="2"/>
        <v>14</v>
      </c>
      <c r="BX37" s="400"/>
      <c r="BY37" s="401" t="str">
        <f>IF('各会計、関係団体の財政状況及び健全化判断比率'!B71="","",'各会計、関係団体の財政状況及び健全化判断比率'!B71)</f>
        <v>中東遠看護専門学校組合一般会計</v>
      </c>
      <c r="BZ37" s="401"/>
      <c r="CA37" s="401"/>
      <c r="CB37" s="401"/>
      <c r="CC37" s="401"/>
      <c r="CD37" s="401"/>
      <c r="CE37" s="401"/>
      <c r="CF37" s="401"/>
      <c r="CG37" s="401"/>
      <c r="CH37" s="401"/>
      <c r="CI37" s="401"/>
      <c r="CJ37" s="401"/>
      <c r="CK37" s="401"/>
      <c r="CL37" s="401"/>
      <c r="CM37" s="401"/>
      <c r="CN37" s="178"/>
      <c r="CO37" s="400" t="str">
        <f t="shared" si="3"/>
        <v/>
      </c>
      <c r="CP37" s="400"/>
      <c r="CQ37" s="401" t="str">
        <f>IF('各会計、関係団体の財政状況及び健全化判断比率'!BS10="","",'各会計、関係団体の財政状況及び健全化判断比率'!BS10)</f>
        <v/>
      </c>
      <c r="CR37" s="401"/>
      <c r="CS37" s="401"/>
      <c r="CT37" s="401"/>
      <c r="CU37" s="401"/>
      <c r="CV37" s="401"/>
      <c r="CW37" s="401"/>
      <c r="CX37" s="401"/>
      <c r="CY37" s="401"/>
      <c r="CZ37" s="401"/>
      <c r="DA37" s="401"/>
      <c r="DB37" s="401"/>
      <c r="DC37" s="401"/>
      <c r="DD37" s="401"/>
      <c r="DE37" s="401"/>
      <c r="DG37" s="398" t="str">
        <f>IF('各会計、関係団体の財政状況及び健全化判断比率'!BR10="","",'各会計、関係団体の財政状況及び健全化判断比率'!BR10)</f>
        <v/>
      </c>
      <c r="DH37" s="398"/>
      <c r="DI37" s="205"/>
    </row>
    <row r="38" spans="1:113" ht="32.25" customHeight="1" x14ac:dyDescent="0.2">
      <c r="A38" s="178"/>
      <c r="B38" s="202"/>
      <c r="C38" s="400" t="str">
        <f t="shared" ref="C38:C43" si="5">IF(E38="","",C37+1)</f>
        <v/>
      </c>
      <c r="D38" s="400"/>
      <c r="E38" s="401" t="str">
        <f>IF('各会計、関係団体の財政状況及び健全化判断比率'!B11="","",'各会計、関係団体の財政状況及び健全化判断比率'!B11)</f>
        <v/>
      </c>
      <c r="F38" s="401"/>
      <c r="G38" s="401"/>
      <c r="H38" s="401"/>
      <c r="I38" s="401"/>
      <c r="J38" s="401"/>
      <c r="K38" s="401"/>
      <c r="L38" s="401"/>
      <c r="M38" s="401"/>
      <c r="N38" s="401"/>
      <c r="O38" s="401"/>
      <c r="P38" s="401"/>
      <c r="Q38" s="401"/>
      <c r="R38" s="401"/>
      <c r="S38" s="401"/>
      <c r="T38" s="178"/>
      <c r="U38" s="400" t="str">
        <f t="shared" si="4"/>
        <v/>
      </c>
      <c r="V38" s="400"/>
      <c r="W38" s="401"/>
      <c r="X38" s="401"/>
      <c r="Y38" s="401"/>
      <c r="Z38" s="401"/>
      <c r="AA38" s="401"/>
      <c r="AB38" s="401"/>
      <c r="AC38" s="401"/>
      <c r="AD38" s="401"/>
      <c r="AE38" s="401"/>
      <c r="AF38" s="401"/>
      <c r="AG38" s="401"/>
      <c r="AH38" s="401"/>
      <c r="AI38" s="401"/>
      <c r="AJ38" s="401"/>
      <c r="AK38" s="401"/>
      <c r="AL38" s="178"/>
      <c r="AM38" s="400" t="str">
        <f t="shared" si="0"/>
        <v/>
      </c>
      <c r="AN38" s="400"/>
      <c r="AO38" s="401"/>
      <c r="AP38" s="401"/>
      <c r="AQ38" s="401"/>
      <c r="AR38" s="401"/>
      <c r="AS38" s="401"/>
      <c r="AT38" s="401"/>
      <c r="AU38" s="401"/>
      <c r="AV38" s="401"/>
      <c r="AW38" s="401"/>
      <c r="AX38" s="401"/>
      <c r="AY38" s="401"/>
      <c r="AZ38" s="401"/>
      <c r="BA38" s="401"/>
      <c r="BB38" s="401"/>
      <c r="BC38" s="401"/>
      <c r="BD38" s="178"/>
      <c r="BE38" s="400" t="str">
        <f t="shared" si="1"/>
        <v/>
      </c>
      <c r="BF38" s="400"/>
      <c r="BG38" s="401"/>
      <c r="BH38" s="401"/>
      <c r="BI38" s="401"/>
      <c r="BJ38" s="401"/>
      <c r="BK38" s="401"/>
      <c r="BL38" s="401"/>
      <c r="BM38" s="401"/>
      <c r="BN38" s="401"/>
      <c r="BO38" s="401"/>
      <c r="BP38" s="401"/>
      <c r="BQ38" s="401"/>
      <c r="BR38" s="401"/>
      <c r="BS38" s="401"/>
      <c r="BT38" s="401"/>
      <c r="BU38" s="401"/>
      <c r="BV38" s="178"/>
      <c r="BW38" s="400">
        <f t="shared" si="2"/>
        <v>15</v>
      </c>
      <c r="BX38" s="400"/>
      <c r="BY38" s="401" t="str">
        <f>IF('各会計、関係団体の財政状況及び健全化判断比率'!B72="","",'各会計、関係団体の財政状況及び健全化判断比率'!B72)</f>
        <v>中東遠看護専門学校組合奨学金貸与特別会計</v>
      </c>
      <c r="BZ38" s="401"/>
      <c r="CA38" s="401"/>
      <c r="CB38" s="401"/>
      <c r="CC38" s="401"/>
      <c r="CD38" s="401"/>
      <c r="CE38" s="401"/>
      <c r="CF38" s="401"/>
      <c r="CG38" s="401"/>
      <c r="CH38" s="401"/>
      <c r="CI38" s="401"/>
      <c r="CJ38" s="401"/>
      <c r="CK38" s="401"/>
      <c r="CL38" s="401"/>
      <c r="CM38" s="401"/>
      <c r="CN38" s="178"/>
      <c r="CO38" s="400" t="str">
        <f t="shared" si="3"/>
        <v/>
      </c>
      <c r="CP38" s="400"/>
      <c r="CQ38" s="401" t="str">
        <f>IF('各会計、関係団体の財政状況及び健全化判断比率'!BS11="","",'各会計、関係団体の財政状況及び健全化判断比率'!BS11)</f>
        <v/>
      </c>
      <c r="CR38" s="401"/>
      <c r="CS38" s="401"/>
      <c r="CT38" s="401"/>
      <c r="CU38" s="401"/>
      <c r="CV38" s="401"/>
      <c r="CW38" s="401"/>
      <c r="CX38" s="401"/>
      <c r="CY38" s="401"/>
      <c r="CZ38" s="401"/>
      <c r="DA38" s="401"/>
      <c r="DB38" s="401"/>
      <c r="DC38" s="401"/>
      <c r="DD38" s="401"/>
      <c r="DE38" s="401"/>
      <c r="DG38" s="398" t="str">
        <f>IF('各会計、関係団体の財政状況及び健全化判断比率'!BR11="","",'各会計、関係団体の財政状況及び健全化判断比率'!BR11)</f>
        <v/>
      </c>
      <c r="DH38" s="398"/>
      <c r="DI38" s="205"/>
    </row>
    <row r="39" spans="1:113" ht="32.25" customHeight="1" x14ac:dyDescent="0.2">
      <c r="A39" s="178"/>
      <c r="B39" s="202"/>
      <c r="C39" s="400" t="str">
        <f t="shared" si="5"/>
        <v/>
      </c>
      <c r="D39" s="400"/>
      <c r="E39" s="401" t="str">
        <f>IF('各会計、関係団体の財政状況及び健全化判断比率'!B12="","",'各会計、関係団体の財政状況及び健全化判断比率'!B12)</f>
        <v/>
      </c>
      <c r="F39" s="401"/>
      <c r="G39" s="401"/>
      <c r="H39" s="401"/>
      <c r="I39" s="401"/>
      <c r="J39" s="401"/>
      <c r="K39" s="401"/>
      <c r="L39" s="401"/>
      <c r="M39" s="401"/>
      <c r="N39" s="401"/>
      <c r="O39" s="401"/>
      <c r="P39" s="401"/>
      <c r="Q39" s="401"/>
      <c r="R39" s="401"/>
      <c r="S39" s="401"/>
      <c r="T39" s="178"/>
      <c r="U39" s="400" t="str">
        <f t="shared" si="4"/>
        <v/>
      </c>
      <c r="V39" s="400"/>
      <c r="W39" s="401"/>
      <c r="X39" s="401"/>
      <c r="Y39" s="401"/>
      <c r="Z39" s="401"/>
      <c r="AA39" s="401"/>
      <c r="AB39" s="401"/>
      <c r="AC39" s="401"/>
      <c r="AD39" s="401"/>
      <c r="AE39" s="401"/>
      <c r="AF39" s="401"/>
      <c r="AG39" s="401"/>
      <c r="AH39" s="401"/>
      <c r="AI39" s="401"/>
      <c r="AJ39" s="401"/>
      <c r="AK39" s="401"/>
      <c r="AL39" s="178"/>
      <c r="AM39" s="400" t="str">
        <f t="shared" si="0"/>
        <v/>
      </c>
      <c r="AN39" s="400"/>
      <c r="AO39" s="401"/>
      <c r="AP39" s="401"/>
      <c r="AQ39" s="401"/>
      <c r="AR39" s="401"/>
      <c r="AS39" s="401"/>
      <c r="AT39" s="401"/>
      <c r="AU39" s="401"/>
      <c r="AV39" s="401"/>
      <c r="AW39" s="401"/>
      <c r="AX39" s="401"/>
      <c r="AY39" s="401"/>
      <c r="AZ39" s="401"/>
      <c r="BA39" s="401"/>
      <c r="BB39" s="401"/>
      <c r="BC39" s="401"/>
      <c r="BD39" s="178"/>
      <c r="BE39" s="400" t="str">
        <f t="shared" si="1"/>
        <v/>
      </c>
      <c r="BF39" s="400"/>
      <c r="BG39" s="401"/>
      <c r="BH39" s="401"/>
      <c r="BI39" s="401"/>
      <c r="BJ39" s="401"/>
      <c r="BK39" s="401"/>
      <c r="BL39" s="401"/>
      <c r="BM39" s="401"/>
      <c r="BN39" s="401"/>
      <c r="BO39" s="401"/>
      <c r="BP39" s="401"/>
      <c r="BQ39" s="401"/>
      <c r="BR39" s="401"/>
      <c r="BS39" s="401"/>
      <c r="BT39" s="401"/>
      <c r="BU39" s="401"/>
      <c r="BV39" s="178"/>
      <c r="BW39" s="400">
        <f t="shared" si="2"/>
        <v>16</v>
      </c>
      <c r="BX39" s="400"/>
      <c r="BY39" s="401" t="str">
        <f>IF('各会計、関係団体の財政状況及び健全化判断比率'!B73="","",'各会計、関係団体の財政状況及び健全化判断比率'!B73)</f>
        <v>東遠学園組合</v>
      </c>
      <c r="BZ39" s="401"/>
      <c r="CA39" s="401"/>
      <c r="CB39" s="401"/>
      <c r="CC39" s="401"/>
      <c r="CD39" s="401"/>
      <c r="CE39" s="401"/>
      <c r="CF39" s="401"/>
      <c r="CG39" s="401"/>
      <c r="CH39" s="401"/>
      <c r="CI39" s="401"/>
      <c r="CJ39" s="401"/>
      <c r="CK39" s="401"/>
      <c r="CL39" s="401"/>
      <c r="CM39" s="401"/>
      <c r="CN39" s="178"/>
      <c r="CO39" s="400" t="str">
        <f t="shared" si="3"/>
        <v/>
      </c>
      <c r="CP39" s="400"/>
      <c r="CQ39" s="401" t="str">
        <f>IF('各会計、関係団体の財政状況及び健全化判断比率'!BS12="","",'各会計、関係団体の財政状況及び健全化判断比率'!BS12)</f>
        <v/>
      </c>
      <c r="CR39" s="401"/>
      <c r="CS39" s="401"/>
      <c r="CT39" s="401"/>
      <c r="CU39" s="401"/>
      <c r="CV39" s="401"/>
      <c r="CW39" s="401"/>
      <c r="CX39" s="401"/>
      <c r="CY39" s="401"/>
      <c r="CZ39" s="401"/>
      <c r="DA39" s="401"/>
      <c r="DB39" s="401"/>
      <c r="DC39" s="401"/>
      <c r="DD39" s="401"/>
      <c r="DE39" s="401"/>
      <c r="DG39" s="398" t="str">
        <f>IF('各会計、関係団体の財政状況及び健全化判断比率'!BR12="","",'各会計、関係団体の財政状況及び健全化判断比率'!BR12)</f>
        <v/>
      </c>
      <c r="DH39" s="398"/>
      <c r="DI39" s="205"/>
    </row>
    <row r="40" spans="1:113" ht="32.25" customHeight="1" x14ac:dyDescent="0.2">
      <c r="A40" s="178"/>
      <c r="B40" s="202"/>
      <c r="C40" s="400" t="str">
        <f t="shared" si="5"/>
        <v/>
      </c>
      <c r="D40" s="400"/>
      <c r="E40" s="401" t="str">
        <f>IF('各会計、関係団体の財政状況及び健全化判断比率'!B13="","",'各会計、関係団体の財政状況及び健全化判断比率'!B13)</f>
        <v/>
      </c>
      <c r="F40" s="401"/>
      <c r="G40" s="401"/>
      <c r="H40" s="401"/>
      <c r="I40" s="401"/>
      <c r="J40" s="401"/>
      <c r="K40" s="401"/>
      <c r="L40" s="401"/>
      <c r="M40" s="401"/>
      <c r="N40" s="401"/>
      <c r="O40" s="401"/>
      <c r="P40" s="401"/>
      <c r="Q40" s="401"/>
      <c r="R40" s="401"/>
      <c r="S40" s="401"/>
      <c r="T40" s="178"/>
      <c r="U40" s="400" t="str">
        <f t="shared" si="4"/>
        <v/>
      </c>
      <c r="V40" s="400"/>
      <c r="W40" s="401"/>
      <c r="X40" s="401"/>
      <c r="Y40" s="401"/>
      <c r="Z40" s="401"/>
      <c r="AA40" s="401"/>
      <c r="AB40" s="401"/>
      <c r="AC40" s="401"/>
      <c r="AD40" s="401"/>
      <c r="AE40" s="401"/>
      <c r="AF40" s="401"/>
      <c r="AG40" s="401"/>
      <c r="AH40" s="401"/>
      <c r="AI40" s="401"/>
      <c r="AJ40" s="401"/>
      <c r="AK40" s="401"/>
      <c r="AL40" s="178"/>
      <c r="AM40" s="400" t="str">
        <f t="shared" si="0"/>
        <v/>
      </c>
      <c r="AN40" s="400"/>
      <c r="AO40" s="401"/>
      <c r="AP40" s="401"/>
      <c r="AQ40" s="401"/>
      <c r="AR40" s="401"/>
      <c r="AS40" s="401"/>
      <c r="AT40" s="401"/>
      <c r="AU40" s="401"/>
      <c r="AV40" s="401"/>
      <c r="AW40" s="401"/>
      <c r="AX40" s="401"/>
      <c r="AY40" s="401"/>
      <c r="AZ40" s="401"/>
      <c r="BA40" s="401"/>
      <c r="BB40" s="401"/>
      <c r="BC40" s="401"/>
      <c r="BD40" s="178"/>
      <c r="BE40" s="400" t="str">
        <f t="shared" si="1"/>
        <v/>
      </c>
      <c r="BF40" s="400"/>
      <c r="BG40" s="401"/>
      <c r="BH40" s="401"/>
      <c r="BI40" s="401"/>
      <c r="BJ40" s="401"/>
      <c r="BK40" s="401"/>
      <c r="BL40" s="401"/>
      <c r="BM40" s="401"/>
      <c r="BN40" s="401"/>
      <c r="BO40" s="401"/>
      <c r="BP40" s="401"/>
      <c r="BQ40" s="401"/>
      <c r="BR40" s="401"/>
      <c r="BS40" s="401"/>
      <c r="BT40" s="401"/>
      <c r="BU40" s="401"/>
      <c r="BV40" s="178"/>
      <c r="BW40" s="400">
        <f t="shared" si="2"/>
        <v>17</v>
      </c>
      <c r="BX40" s="400"/>
      <c r="BY40" s="401" t="str">
        <f>IF('各会計、関係団体の財政状況及び健全化判断比率'!B74="","",'各会計、関係団体の財政状況及び健全化判断比率'!B74)</f>
        <v>太田川原野谷川治水水防組合</v>
      </c>
      <c r="BZ40" s="401"/>
      <c r="CA40" s="401"/>
      <c r="CB40" s="401"/>
      <c r="CC40" s="401"/>
      <c r="CD40" s="401"/>
      <c r="CE40" s="401"/>
      <c r="CF40" s="401"/>
      <c r="CG40" s="401"/>
      <c r="CH40" s="401"/>
      <c r="CI40" s="401"/>
      <c r="CJ40" s="401"/>
      <c r="CK40" s="401"/>
      <c r="CL40" s="401"/>
      <c r="CM40" s="401"/>
      <c r="CN40" s="178"/>
      <c r="CO40" s="400" t="str">
        <f t="shared" si="3"/>
        <v/>
      </c>
      <c r="CP40" s="400"/>
      <c r="CQ40" s="401" t="str">
        <f>IF('各会計、関係団体の財政状況及び健全化判断比率'!BS13="","",'各会計、関係団体の財政状況及び健全化判断比率'!BS13)</f>
        <v/>
      </c>
      <c r="CR40" s="401"/>
      <c r="CS40" s="401"/>
      <c r="CT40" s="401"/>
      <c r="CU40" s="401"/>
      <c r="CV40" s="401"/>
      <c r="CW40" s="401"/>
      <c r="CX40" s="401"/>
      <c r="CY40" s="401"/>
      <c r="CZ40" s="401"/>
      <c r="DA40" s="401"/>
      <c r="DB40" s="401"/>
      <c r="DC40" s="401"/>
      <c r="DD40" s="401"/>
      <c r="DE40" s="401"/>
      <c r="DG40" s="398" t="str">
        <f>IF('各会計、関係団体の財政状況及び健全化判断比率'!BR13="","",'各会計、関係団体の財政状況及び健全化判断比率'!BR13)</f>
        <v/>
      </c>
      <c r="DH40" s="398"/>
      <c r="DI40" s="205"/>
    </row>
    <row r="41" spans="1:113" ht="32.25" customHeight="1" x14ac:dyDescent="0.2">
      <c r="A41" s="178"/>
      <c r="B41" s="202"/>
      <c r="C41" s="400" t="str">
        <f t="shared" si="5"/>
        <v/>
      </c>
      <c r="D41" s="400"/>
      <c r="E41" s="401" t="str">
        <f>IF('各会計、関係団体の財政状況及び健全化判断比率'!B14="","",'各会計、関係団体の財政状況及び健全化判断比率'!B14)</f>
        <v/>
      </c>
      <c r="F41" s="401"/>
      <c r="G41" s="401"/>
      <c r="H41" s="401"/>
      <c r="I41" s="401"/>
      <c r="J41" s="401"/>
      <c r="K41" s="401"/>
      <c r="L41" s="401"/>
      <c r="M41" s="401"/>
      <c r="N41" s="401"/>
      <c r="O41" s="401"/>
      <c r="P41" s="401"/>
      <c r="Q41" s="401"/>
      <c r="R41" s="401"/>
      <c r="S41" s="401"/>
      <c r="T41" s="178"/>
      <c r="U41" s="400" t="str">
        <f t="shared" si="4"/>
        <v/>
      </c>
      <c r="V41" s="400"/>
      <c r="W41" s="401"/>
      <c r="X41" s="401"/>
      <c r="Y41" s="401"/>
      <c r="Z41" s="401"/>
      <c r="AA41" s="401"/>
      <c r="AB41" s="401"/>
      <c r="AC41" s="401"/>
      <c r="AD41" s="401"/>
      <c r="AE41" s="401"/>
      <c r="AF41" s="401"/>
      <c r="AG41" s="401"/>
      <c r="AH41" s="401"/>
      <c r="AI41" s="401"/>
      <c r="AJ41" s="401"/>
      <c r="AK41" s="401"/>
      <c r="AL41" s="178"/>
      <c r="AM41" s="400" t="str">
        <f t="shared" si="0"/>
        <v/>
      </c>
      <c r="AN41" s="400"/>
      <c r="AO41" s="401"/>
      <c r="AP41" s="401"/>
      <c r="AQ41" s="401"/>
      <c r="AR41" s="401"/>
      <c r="AS41" s="401"/>
      <c r="AT41" s="401"/>
      <c r="AU41" s="401"/>
      <c r="AV41" s="401"/>
      <c r="AW41" s="401"/>
      <c r="AX41" s="401"/>
      <c r="AY41" s="401"/>
      <c r="AZ41" s="401"/>
      <c r="BA41" s="401"/>
      <c r="BB41" s="401"/>
      <c r="BC41" s="401"/>
      <c r="BD41" s="178"/>
      <c r="BE41" s="400" t="str">
        <f t="shared" si="1"/>
        <v/>
      </c>
      <c r="BF41" s="400"/>
      <c r="BG41" s="401"/>
      <c r="BH41" s="401"/>
      <c r="BI41" s="401"/>
      <c r="BJ41" s="401"/>
      <c r="BK41" s="401"/>
      <c r="BL41" s="401"/>
      <c r="BM41" s="401"/>
      <c r="BN41" s="401"/>
      <c r="BO41" s="401"/>
      <c r="BP41" s="401"/>
      <c r="BQ41" s="401"/>
      <c r="BR41" s="401"/>
      <c r="BS41" s="401"/>
      <c r="BT41" s="401"/>
      <c r="BU41" s="401"/>
      <c r="BV41" s="178"/>
      <c r="BW41" s="400">
        <f t="shared" si="2"/>
        <v>18</v>
      </c>
      <c r="BX41" s="400"/>
      <c r="BY41" s="401" t="str">
        <f>IF('各会計、関係団体の財政状況及び健全化判断比率'!B75="","",'各会計、関係団体の財政状況及び健全化判断比率'!B75)</f>
        <v>静岡地方税滞納整理機構</v>
      </c>
      <c r="BZ41" s="401"/>
      <c r="CA41" s="401"/>
      <c r="CB41" s="401"/>
      <c r="CC41" s="401"/>
      <c r="CD41" s="401"/>
      <c r="CE41" s="401"/>
      <c r="CF41" s="401"/>
      <c r="CG41" s="401"/>
      <c r="CH41" s="401"/>
      <c r="CI41" s="401"/>
      <c r="CJ41" s="401"/>
      <c r="CK41" s="401"/>
      <c r="CL41" s="401"/>
      <c r="CM41" s="401"/>
      <c r="CN41" s="178"/>
      <c r="CO41" s="400" t="str">
        <f t="shared" si="3"/>
        <v/>
      </c>
      <c r="CP41" s="400"/>
      <c r="CQ41" s="401" t="str">
        <f>IF('各会計、関係団体の財政状況及び健全化判断比率'!BS14="","",'各会計、関係団体の財政状況及び健全化判断比率'!BS14)</f>
        <v/>
      </c>
      <c r="CR41" s="401"/>
      <c r="CS41" s="401"/>
      <c r="CT41" s="401"/>
      <c r="CU41" s="401"/>
      <c r="CV41" s="401"/>
      <c r="CW41" s="401"/>
      <c r="CX41" s="401"/>
      <c r="CY41" s="401"/>
      <c r="CZ41" s="401"/>
      <c r="DA41" s="401"/>
      <c r="DB41" s="401"/>
      <c r="DC41" s="401"/>
      <c r="DD41" s="401"/>
      <c r="DE41" s="401"/>
      <c r="DG41" s="398" t="str">
        <f>IF('各会計、関係団体の財政状況及び健全化判断比率'!BR14="","",'各会計、関係団体の財政状況及び健全化判断比率'!BR14)</f>
        <v/>
      </c>
      <c r="DH41" s="398"/>
      <c r="DI41" s="205"/>
    </row>
    <row r="42" spans="1:113" ht="32.25" customHeight="1" x14ac:dyDescent="0.2">
      <c r="B42" s="202"/>
      <c r="C42" s="400" t="str">
        <f t="shared" si="5"/>
        <v/>
      </c>
      <c r="D42" s="400"/>
      <c r="E42" s="401" t="str">
        <f>IF('各会計、関係団体の財政状況及び健全化判断比率'!B15="","",'各会計、関係団体の財政状況及び健全化判断比率'!B15)</f>
        <v/>
      </c>
      <c r="F42" s="401"/>
      <c r="G42" s="401"/>
      <c r="H42" s="401"/>
      <c r="I42" s="401"/>
      <c r="J42" s="401"/>
      <c r="K42" s="401"/>
      <c r="L42" s="401"/>
      <c r="M42" s="401"/>
      <c r="N42" s="401"/>
      <c r="O42" s="401"/>
      <c r="P42" s="401"/>
      <c r="Q42" s="401"/>
      <c r="R42" s="401"/>
      <c r="S42" s="401"/>
      <c r="T42" s="178"/>
      <c r="U42" s="400" t="str">
        <f t="shared" si="4"/>
        <v/>
      </c>
      <c r="V42" s="400"/>
      <c r="W42" s="401"/>
      <c r="X42" s="401"/>
      <c r="Y42" s="401"/>
      <c r="Z42" s="401"/>
      <c r="AA42" s="401"/>
      <c r="AB42" s="401"/>
      <c r="AC42" s="401"/>
      <c r="AD42" s="401"/>
      <c r="AE42" s="401"/>
      <c r="AF42" s="401"/>
      <c r="AG42" s="401"/>
      <c r="AH42" s="401"/>
      <c r="AI42" s="401"/>
      <c r="AJ42" s="401"/>
      <c r="AK42" s="401"/>
      <c r="AL42" s="178"/>
      <c r="AM42" s="400" t="str">
        <f t="shared" si="0"/>
        <v/>
      </c>
      <c r="AN42" s="400"/>
      <c r="AO42" s="401"/>
      <c r="AP42" s="401"/>
      <c r="AQ42" s="401"/>
      <c r="AR42" s="401"/>
      <c r="AS42" s="401"/>
      <c r="AT42" s="401"/>
      <c r="AU42" s="401"/>
      <c r="AV42" s="401"/>
      <c r="AW42" s="401"/>
      <c r="AX42" s="401"/>
      <c r="AY42" s="401"/>
      <c r="AZ42" s="401"/>
      <c r="BA42" s="401"/>
      <c r="BB42" s="401"/>
      <c r="BC42" s="401"/>
      <c r="BD42" s="178"/>
      <c r="BE42" s="400" t="str">
        <f t="shared" si="1"/>
        <v/>
      </c>
      <c r="BF42" s="400"/>
      <c r="BG42" s="401"/>
      <c r="BH42" s="401"/>
      <c r="BI42" s="401"/>
      <c r="BJ42" s="401"/>
      <c r="BK42" s="401"/>
      <c r="BL42" s="401"/>
      <c r="BM42" s="401"/>
      <c r="BN42" s="401"/>
      <c r="BO42" s="401"/>
      <c r="BP42" s="401"/>
      <c r="BQ42" s="401"/>
      <c r="BR42" s="401"/>
      <c r="BS42" s="401"/>
      <c r="BT42" s="401"/>
      <c r="BU42" s="401"/>
      <c r="BV42" s="178"/>
      <c r="BW42" s="400">
        <f t="shared" si="2"/>
        <v>19</v>
      </c>
      <c r="BX42" s="400"/>
      <c r="BY42" s="401" t="str">
        <f>IF('各会計、関係団体の財政状況及び健全化判断比率'!B76="","",'各会計、関係団体の財政状況及び健全化判断比率'!B76)</f>
        <v>静岡県後期高齢者医療広域連合一般会計</v>
      </c>
      <c r="BZ42" s="401"/>
      <c r="CA42" s="401"/>
      <c r="CB42" s="401"/>
      <c r="CC42" s="401"/>
      <c r="CD42" s="401"/>
      <c r="CE42" s="401"/>
      <c r="CF42" s="401"/>
      <c r="CG42" s="401"/>
      <c r="CH42" s="401"/>
      <c r="CI42" s="401"/>
      <c r="CJ42" s="401"/>
      <c r="CK42" s="401"/>
      <c r="CL42" s="401"/>
      <c r="CM42" s="401"/>
      <c r="CN42" s="178"/>
      <c r="CO42" s="400" t="str">
        <f t="shared" si="3"/>
        <v/>
      </c>
      <c r="CP42" s="400"/>
      <c r="CQ42" s="401" t="str">
        <f>IF('各会計、関係団体の財政状況及び健全化判断比率'!BS15="","",'各会計、関係団体の財政状況及び健全化判断比率'!BS15)</f>
        <v/>
      </c>
      <c r="CR42" s="401"/>
      <c r="CS42" s="401"/>
      <c r="CT42" s="401"/>
      <c r="CU42" s="401"/>
      <c r="CV42" s="401"/>
      <c r="CW42" s="401"/>
      <c r="CX42" s="401"/>
      <c r="CY42" s="401"/>
      <c r="CZ42" s="401"/>
      <c r="DA42" s="401"/>
      <c r="DB42" s="401"/>
      <c r="DC42" s="401"/>
      <c r="DD42" s="401"/>
      <c r="DE42" s="401"/>
      <c r="DG42" s="398" t="str">
        <f>IF('各会計、関係団体の財政状況及び健全化判断比率'!BR15="","",'各会計、関係団体の財政状況及び健全化判断比率'!BR15)</f>
        <v/>
      </c>
      <c r="DH42" s="398"/>
      <c r="DI42" s="205"/>
    </row>
    <row r="43" spans="1:113" ht="32.25" customHeight="1" x14ac:dyDescent="0.2">
      <c r="B43" s="202"/>
      <c r="C43" s="400" t="str">
        <f t="shared" si="5"/>
        <v/>
      </c>
      <c r="D43" s="400"/>
      <c r="E43" s="401" t="str">
        <f>IF('各会計、関係団体の財政状況及び健全化判断比率'!B16="","",'各会計、関係団体の財政状況及び健全化判断比率'!B16)</f>
        <v/>
      </c>
      <c r="F43" s="401"/>
      <c r="G43" s="401"/>
      <c r="H43" s="401"/>
      <c r="I43" s="401"/>
      <c r="J43" s="401"/>
      <c r="K43" s="401"/>
      <c r="L43" s="401"/>
      <c r="M43" s="401"/>
      <c r="N43" s="401"/>
      <c r="O43" s="401"/>
      <c r="P43" s="401"/>
      <c r="Q43" s="401"/>
      <c r="R43" s="401"/>
      <c r="S43" s="401"/>
      <c r="T43" s="178"/>
      <c r="U43" s="400" t="str">
        <f t="shared" si="4"/>
        <v/>
      </c>
      <c r="V43" s="400"/>
      <c r="W43" s="401"/>
      <c r="X43" s="401"/>
      <c r="Y43" s="401"/>
      <c r="Z43" s="401"/>
      <c r="AA43" s="401"/>
      <c r="AB43" s="401"/>
      <c r="AC43" s="401"/>
      <c r="AD43" s="401"/>
      <c r="AE43" s="401"/>
      <c r="AF43" s="401"/>
      <c r="AG43" s="401"/>
      <c r="AH43" s="401"/>
      <c r="AI43" s="401"/>
      <c r="AJ43" s="401"/>
      <c r="AK43" s="401"/>
      <c r="AL43" s="178"/>
      <c r="AM43" s="400" t="str">
        <f t="shared" si="0"/>
        <v/>
      </c>
      <c r="AN43" s="400"/>
      <c r="AO43" s="401"/>
      <c r="AP43" s="401"/>
      <c r="AQ43" s="401"/>
      <c r="AR43" s="401"/>
      <c r="AS43" s="401"/>
      <c r="AT43" s="401"/>
      <c r="AU43" s="401"/>
      <c r="AV43" s="401"/>
      <c r="AW43" s="401"/>
      <c r="AX43" s="401"/>
      <c r="AY43" s="401"/>
      <c r="AZ43" s="401"/>
      <c r="BA43" s="401"/>
      <c r="BB43" s="401"/>
      <c r="BC43" s="401"/>
      <c r="BD43" s="178"/>
      <c r="BE43" s="400" t="str">
        <f t="shared" si="1"/>
        <v/>
      </c>
      <c r="BF43" s="400"/>
      <c r="BG43" s="401"/>
      <c r="BH43" s="401"/>
      <c r="BI43" s="401"/>
      <c r="BJ43" s="401"/>
      <c r="BK43" s="401"/>
      <c r="BL43" s="401"/>
      <c r="BM43" s="401"/>
      <c r="BN43" s="401"/>
      <c r="BO43" s="401"/>
      <c r="BP43" s="401"/>
      <c r="BQ43" s="401"/>
      <c r="BR43" s="401"/>
      <c r="BS43" s="401"/>
      <c r="BT43" s="401"/>
      <c r="BU43" s="401"/>
      <c r="BV43" s="178"/>
      <c r="BW43" s="400">
        <f t="shared" si="2"/>
        <v>20</v>
      </c>
      <c r="BX43" s="400"/>
      <c r="BY43" s="401" t="str">
        <f>IF('各会計、関係団体の財政状況及び健全化判断比率'!B77="","",'各会計、関係団体の財政状況及び健全化判断比率'!B77)</f>
        <v>静岡県後期高齢者医療広域連合後期高齢者医療事業特別会計</v>
      </c>
      <c r="BZ43" s="401"/>
      <c r="CA43" s="401"/>
      <c r="CB43" s="401"/>
      <c r="CC43" s="401"/>
      <c r="CD43" s="401"/>
      <c r="CE43" s="401"/>
      <c r="CF43" s="401"/>
      <c r="CG43" s="401"/>
      <c r="CH43" s="401"/>
      <c r="CI43" s="401"/>
      <c r="CJ43" s="401"/>
      <c r="CK43" s="401"/>
      <c r="CL43" s="401"/>
      <c r="CM43" s="401"/>
      <c r="CN43" s="178"/>
      <c r="CO43" s="400" t="str">
        <f t="shared" si="3"/>
        <v/>
      </c>
      <c r="CP43" s="400"/>
      <c r="CQ43" s="401" t="str">
        <f>IF('各会計、関係団体の財政状況及び健全化判断比率'!BS16="","",'各会計、関係団体の財政状況及び健全化判断比率'!BS16)</f>
        <v/>
      </c>
      <c r="CR43" s="401"/>
      <c r="CS43" s="401"/>
      <c r="CT43" s="401"/>
      <c r="CU43" s="401"/>
      <c r="CV43" s="401"/>
      <c r="CW43" s="401"/>
      <c r="CX43" s="401"/>
      <c r="CY43" s="401"/>
      <c r="CZ43" s="401"/>
      <c r="DA43" s="401"/>
      <c r="DB43" s="401"/>
      <c r="DC43" s="401"/>
      <c r="DD43" s="401"/>
      <c r="DE43" s="401"/>
      <c r="DG43" s="398" t="str">
        <f>IF('各会計、関係団体の財政状況及び健全化判断比率'!BR16="","",'各会計、関係団体の財政状況及び健全化判断比率'!BR16)</f>
        <v/>
      </c>
      <c r="DH43" s="39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205</v>
      </c>
      <c r="E46" s="397" t="s">
        <v>206</v>
      </c>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K46" s="397"/>
      <c r="AL46" s="397"/>
      <c r="AM46" s="397"/>
      <c r="AN46" s="397"/>
      <c r="AO46" s="397"/>
      <c r="AP46" s="397"/>
      <c r="AQ46" s="397"/>
      <c r="AR46" s="397"/>
      <c r="AS46" s="397"/>
      <c r="AT46" s="397"/>
      <c r="AU46" s="397"/>
      <c r="AV46" s="397"/>
      <c r="AW46" s="397"/>
      <c r="AX46" s="397"/>
      <c r="AY46" s="397"/>
      <c r="AZ46" s="397"/>
      <c r="BA46" s="397"/>
      <c r="BB46" s="397"/>
      <c r="BC46" s="397"/>
      <c r="BD46" s="397"/>
      <c r="BE46" s="397"/>
      <c r="BF46" s="397"/>
      <c r="BG46" s="397"/>
      <c r="BH46" s="397"/>
      <c r="BI46" s="397"/>
      <c r="BJ46" s="397"/>
      <c r="BK46" s="397"/>
      <c r="BL46" s="397"/>
      <c r="BM46" s="397"/>
      <c r="BN46" s="397"/>
      <c r="BO46" s="397"/>
      <c r="BP46" s="397"/>
      <c r="BQ46" s="397"/>
      <c r="BR46" s="397"/>
      <c r="BS46" s="397"/>
      <c r="BT46" s="397"/>
      <c r="BU46" s="397"/>
      <c r="BV46" s="397"/>
      <c r="BW46" s="397"/>
      <c r="BX46" s="397"/>
      <c r="BY46" s="397"/>
      <c r="BZ46" s="397"/>
      <c r="CA46" s="397"/>
      <c r="CB46" s="397"/>
      <c r="CC46" s="397"/>
      <c r="CD46" s="397"/>
      <c r="CE46" s="397"/>
      <c r="CF46" s="397"/>
      <c r="CG46" s="397"/>
      <c r="CH46" s="397"/>
      <c r="CI46" s="397"/>
      <c r="CJ46" s="397"/>
      <c r="CK46" s="397"/>
      <c r="CL46" s="397"/>
      <c r="CM46" s="397"/>
      <c r="CN46" s="397"/>
      <c r="CO46" s="397"/>
      <c r="CP46" s="397"/>
      <c r="CQ46" s="397"/>
      <c r="CR46" s="397"/>
      <c r="CS46" s="397"/>
      <c r="CT46" s="397"/>
      <c r="CU46" s="397"/>
      <c r="CV46" s="397"/>
      <c r="CW46" s="397"/>
      <c r="CX46" s="397"/>
      <c r="CY46" s="397"/>
      <c r="CZ46" s="397"/>
      <c r="DA46" s="397"/>
      <c r="DB46" s="397"/>
      <c r="DC46" s="397"/>
      <c r="DD46" s="397"/>
      <c r="DE46" s="397"/>
      <c r="DF46" s="397"/>
      <c r="DG46" s="397"/>
      <c r="DH46" s="397"/>
      <c r="DI46" s="397"/>
    </row>
    <row r="47" spans="1:113" x14ac:dyDescent="0.2">
      <c r="E47" s="397" t="s">
        <v>207</v>
      </c>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c r="AH47" s="397"/>
      <c r="AI47" s="397"/>
      <c r="AJ47" s="397"/>
      <c r="AK47" s="397"/>
      <c r="AL47" s="397"/>
      <c r="AM47" s="397"/>
      <c r="AN47" s="397"/>
      <c r="AO47" s="397"/>
      <c r="AP47" s="397"/>
      <c r="AQ47" s="397"/>
      <c r="AR47" s="397"/>
      <c r="AS47" s="397"/>
      <c r="AT47" s="397"/>
      <c r="AU47" s="397"/>
      <c r="AV47" s="397"/>
      <c r="AW47" s="397"/>
      <c r="AX47" s="397"/>
      <c r="AY47" s="397"/>
      <c r="AZ47" s="397"/>
      <c r="BA47" s="397"/>
      <c r="BB47" s="397"/>
      <c r="BC47" s="397"/>
      <c r="BD47" s="397"/>
      <c r="BE47" s="397"/>
      <c r="BF47" s="397"/>
      <c r="BG47" s="397"/>
      <c r="BH47" s="397"/>
      <c r="BI47" s="397"/>
      <c r="BJ47" s="397"/>
      <c r="BK47" s="397"/>
      <c r="BL47" s="397"/>
      <c r="BM47" s="397"/>
      <c r="BN47" s="397"/>
      <c r="BO47" s="397"/>
      <c r="BP47" s="397"/>
      <c r="BQ47" s="397"/>
      <c r="BR47" s="397"/>
      <c r="BS47" s="397"/>
      <c r="BT47" s="397"/>
      <c r="BU47" s="397"/>
      <c r="BV47" s="397"/>
      <c r="BW47" s="397"/>
      <c r="BX47" s="397"/>
      <c r="BY47" s="397"/>
      <c r="BZ47" s="397"/>
      <c r="CA47" s="397"/>
      <c r="CB47" s="397"/>
      <c r="CC47" s="397"/>
      <c r="CD47" s="397"/>
      <c r="CE47" s="397"/>
      <c r="CF47" s="397"/>
      <c r="CG47" s="397"/>
      <c r="CH47" s="397"/>
      <c r="CI47" s="397"/>
      <c r="CJ47" s="397"/>
      <c r="CK47" s="397"/>
      <c r="CL47" s="397"/>
      <c r="CM47" s="397"/>
      <c r="CN47" s="397"/>
      <c r="CO47" s="397"/>
      <c r="CP47" s="397"/>
      <c r="CQ47" s="397"/>
      <c r="CR47" s="397"/>
      <c r="CS47" s="397"/>
      <c r="CT47" s="397"/>
      <c r="CU47" s="397"/>
      <c r="CV47" s="397"/>
      <c r="CW47" s="397"/>
      <c r="CX47" s="397"/>
      <c r="CY47" s="397"/>
      <c r="CZ47" s="397"/>
      <c r="DA47" s="397"/>
      <c r="DB47" s="397"/>
      <c r="DC47" s="397"/>
      <c r="DD47" s="397"/>
      <c r="DE47" s="397"/>
      <c r="DF47" s="397"/>
      <c r="DG47" s="397"/>
      <c r="DH47" s="397"/>
      <c r="DI47" s="397"/>
    </row>
    <row r="48" spans="1:113" x14ac:dyDescent="0.2">
      <c r="E48" s="397" t="s">
        <v>208</v>
      </c>
      <c r="F48" s="397"/>
      <c r="G48" s="397"/>
      <c r="H48" s="397"/>
      <c r="I48" s="397"/>
      <c r="J48" s="397"/>
      <c r="K48" s="397"/>
      <c r="L48" s="397"/>
      <c r="M48" s="397"/>
      <c r="N48" s="397"/>
      <c r="O48" s="397"/>
      <c r="P48" s="397"/>
      <c r="Q48" s="397"/>
      <c r="R48" s="397"/>
      <c r="S48" s="397"/>
      <c r="T48" s="397"/>
      <c r="U48" s="397"/>
      <c r="V48" s="397"/>
      <c r="W48" s="397"/>
      <c r="X48" s="397"/>
      <c r="Y48" s="397"/>
      <c r="Z48" s="397"/>
      <c r="AA48" s="397"/>
      <c r="AB48" s="397"/>
      <c r="AC48" s="397"/>
      <c r="AD48" s="397"/>
      <c r="AE48" s="397"/>
      <c r="AF48" s="397"/>
      <c r="AG48" s="397"/>
      <c r="AH48" s="397"/>
      <c r="AI48" s="397"/>
      <c r="AJ48" s="397"/>
      <c r="AK48" s="397"/>
      <c r="AL48" s="397"/>
      <c r="AM48" s="397"/>
      <c r="AN48" s="397"/>
      <c r="AO48" s="397"/>
      <c r="AP48" s="397"/>
      <c r="AQ48" s="397"/>
      <c r="AR48" s="397"/>
      <c r="AS48" s="397"/>
      <c r="AT48" s="397"/>
      <c r="AU48" s="397"/>
      <c r="AV48" s="397"/>
      <c r="AW48" s="397"/>
      <c r="AX48" s="397"/>
      <c r="AY48" s="397"/>
      <c r="AZ48" s="397"/>
      <c r="BA48" s="397"/>
      <c r="BB48" s="397"/>
      <c r="BC48" s="397"/>
      <c r="BD48" s="397"/>
      <c r="BE48" s="397"/>
      <c r="BF48" s="397"/>
      <c r="BG48" s="397"/>
      <c r="BH48" s="397"/>
      <c r="BI48" s="397"/>
      <c r="BJ48" s="397"/>
      <c r="BK48" s="397"/>
      <c r="BL48" s="397"/>
      <c r="BM48" s="397"/>
      <c r="BN48" s="397"/>
      <c r="BO48" s="397"/>
      <c r="BP48" s="397"/>
      <c r="BQ48" s="397"/>
      <c r="BR48" s="397"/>
      <c r="BS48" s="397"/>
      <c r="BT48" s="397"/>
      <c r="BU48" s="397"/>
      <c r="BV48" s="397"/>
      <c r="BW48" s="397"/>
      <c r="BX48" s="397"/>
      <c r="BY48" s="397"/>
      <c r="BZ48" s="397"/>
      <c r="CA48" s="397"/>
      <c r="CB48" s="397"/>
      <c r="CC48" s="397"/>
      <c r="CD48" s="397"/>
      <c r="CE48" s="397"/>
      <c r="CF48" s="397"/>
      <c r="CG48" s="397"/>
      <c r="CH48" s="397"/>
      <c r="CI48" s="397"/>
      <c r="CJ48" s="397"/>
      <c r="CK48" s="397"/>
      <c r="CL48" s="397"/>
      <c r="CM48" s="397"/>
      <c r="CN48" s="397"/>
      <c r="CO48" s="397"/>
      <c r="CP48" s="397"/>
      <c r="CQ48" s="397"/>
      <c r="CR48" s="397"/>
      <c r="CS48" s="397"/>
      <c r="CT48" s="397"/>
      <c r="CU48" s="397"/>
      <c r="CV48" s="397"/>
      <c r="CW48" s="397"/>
      <c r="CX48" s="397"/>
      <c r="CY48" s="397"/>
      <c r="CZ48" s="397"/>
      <c r="DA48" s="397"/>
      <c r="DB48" s="397"/>
      <c r="DC48" s="397"/>
      <c r="DD48" s="397"/>
      <c r="DE48" s="397"/>
      <c r="DF48" s="397"/>
      <c r="DG48" s="397"/>
      <c r="DH48" s="397"/>
      <c r="DI48" s="397"/>
    </row>
    <row r="49" spans="5:113" x14ac:dyDescent="0.2">
      <c r="E49" s="399" t="s">
        <v>209</v>
      </c>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c r="AJ49" s="399"/>
      <c r="AK49" s="399"/>
      <c r="AL49" s="399"/>
      <c r="AM49" s="399"/>
      <c r="AN49" s="399"/>
      <c r="AO49" s="399"/>
      <c r="AP49" s="399"/>
      <c r="AQ49" s="399"/>
      <c r="AR49" s="399"/>
      <c r="AS49" s="399"/>
      <c r="AT49" s="399"/>
      <c r="AU49" s="399"/>
      <c r="AV49" s="399"/>
      <c r="AW49" s="399"/>
      <c r="AX49" s="399"/>
      <c r="AY49" s="399"/>
      <c r="AZ49" s="399"/>
      <c r="BA49" s="399"/>
      <c r="BB49" s="399"/>
      <c r="BC49" s="399"/>
      <c r="BD49" s="399"/>
      <c r="BE49" s="399"/>
      <c r="BF49" s="399"/>
      <c r="BG49" s="399"/>
      <c r="BH49" s="399"/>
      <c r="BI49" s="399"/>
      <c r="BJ49" s="399"/>
      <c r="BK49" s="399"/>
      <c r="BL49" s="399"/>
      <c r="BM49" s="399"/>
      <c r="BN49" s="399"/>
      <c r="BO49" s="399"/>
      <c r="BP49" s="399"/>
      <c r="BQ49" s="399"/>
      <c r="BR49" s="399"/>
      <c r="BS49" s="399"/>
      <c r="BT49" s="399"/>
      <c r="BU49" s="399"/>
      <c r="BV49" s="399"/>
      <c r="BW49" s="399"/>
      <c r="BX49" s="399"/>
      <c r="BY49" s="399"/>
      <c r="BZ49" s="399"/>
      <c r="CA49" s="399"/>
      <c r="CB49" s="399"/>
      <c r="CC49" s="399"/>
      <c r="CD49" s="399"/>
      <c r="CE49" s="399"/>
      <c r="CF49" s="399"/>
      <c r="CG49" s="399"/>
      <c r="CH49" s="399"/>
      <c r="CI49" s="399"/>
      <c r="CJ49" s="399"/>
      <c r="CK49" s="399"/>
      <c r="CL49" s="399"/>
      <c r="CM49" s="399"/>
      <c r="CN49" s="399"/>
      <c r="CO49" s="399"/>
      <c r="CP49" s="399"/>
      <c r="CQ49" s="399"/>
      <c r="CR49" s="399"/>
      <c r="CS49" s="399"/>
      <c r="CT49" s="399"/>
      <c r="CU49" s="399"/>
      <c r="CV49" s="399"/>
      <c r="CW49" s="399"/>
      <c r="CX49" s="399"/>
      <c r="CY49" s="399"/>
      <c r="CZ49" s="399"/>
      <c r="DA49" s="399"/>
      <c r="DB49" s="399"/>
      <c r="DC49" s="399"/>
      <c r="DD49" s="399"/>
      <c r="DE49" s="399"/>
      <c r="DF49" s="399"/>
      <c r="DG49" s="399"/>
      <c r="DH49" s="399"/>
      <c r="DI49" s="399"/>
    </row>
    <row r="50" spans="5:113" x14ac:dyDescent="0.2">
      <c r="E50" s="397" t="s">
        <v>210</v>
      </c>
      <c r="F50" s="397"/>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7"/>
      <c r="AF50" s="397"/>
      <c r="AG50" s="397"/>
      <c r="AH50" s="397"/>
      <c r="AI50" s="397"/>
      <c r="AJ50" s="397"/>
      <c r="AK50" s="397"/>
      <c r="AL50" s="397"/>
      <c r="AM50" s="397"/>
      <c r="AN50" s="397"/>
      <c r="AO50" s="397"/>
      <c r="AP50" s="397"/>
      <c r="AQ50" s="397"/>
      <c r="AR50" s="397"/>
      <c r="AS50" s="397"/>
      <c r="AT50" s="397"/>
      <c r="AU50" s="397"/>
      <c r="AV50" s="397"/>
      <c r="AW50" s="397"/>
      <c r="AX50" s="397"/>
      <c r="AY50" s="397"/>
      <c r="AZ50" s="397"/>
      <c r="BA50" s="397"/>
      <c r="BB50" s="397"/>
      <c r="BC50" s="397"/>
      <c r="BD50" s="397"/>
      <c r="BE50" s="397"/>
      <c r="BF50" s="397"/>
      <c r="BG50" s="397"/>
      <c r="BH50" s="397"/>
      <c r="BI50" s="397"/>
      <c r="BJ50" s="397"/>
      <c r="BK50" s="397"/>
      <c r="BL50" s="397"/>
      <c r="BM50" s="397"/>
      <c r="BN50" s="397"/>
      <c r="BO50" s="397"/>
      <c r="BP50" s="397"/>
      <c r="BQ50" s="397"/>
      <c r="BR50" s="397"/>
      <c r="BS50" s="397"/>
      <c r="BT50" s="397"/>
      <c r="BU50" s="397"/>
      <c r="BV50" s="397"/>
      <c r="BW50" s="397"/>
      <c r="BX50" s="397"/>
      <c r="BY50" s="397"/>
      <c r="BZ50" s="397"/>
      <c r="CA50" s="397"/>
      <c r="CB50" s="397"/>
      <c r="CC50" s="397"/>
      <c r="CD50" s="397"/>
      <c r="CE50" s="397"/>
      <c r="CF50" s="397"/>
      <c r="CG50" s="397"/>
      <c r="CH50" s="397"/>
      <c r="CI50" s="397"/>
      <c r="CJ50" s="397"/>
      <c r="CK50" s="397"/>
      <c r="CL50" s="397"/>
      <c r="CM50" s="397"/>
      <c r="CN50" s="397"/>
      <c r="CO50" s="397"/>
      <c r="CP50" s="397"/>
      <c r="CQ50" s="397"/>
      <c r="CR50" s="397"/>
      <c r="CS50" s="397"/>
      <c r="CT50" s="397"/>
      <c r="CU50" s="397"/>
      <c r="CV50" s="397"/>
      <c r="CW50" s="397"/>
      <c r="CX50" s="397"/>
      <c r="CY50" s="397"/>
      <c r="CZ50" s="397"/>
      <c r="DA50" s="397"/>
      <c r="DB50" s="397"/>
      <c r="DC50" s="397"/>
      <c r="DD50" s="397"/>
      <c r="DE50" s="397"/>
      <c r="DF50" s="397"/>
      <c r="DG50" s="397"/>
      <c r="DH50" s="397"/>
      <c r="DI50" s="397"/>
    </row>
    <row r="51" spans="5:113" x14ac:dyDescent="0.2">
      <c r="E51" s="397" t="s">
        <v>211</v>
      </c>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7"/>
      <c r="AO51" s="397"/>
      <c r="AP51" s="397"/>
      <c r="AQ51" s="397"/>
      <c r="AR51" s="397"/>
      <c r="AS51" s="397"/>
      <c r="AT51" s="397"/>
      <c r="AU51" s="397"/>
      <c r="AV51" s="397"/>
      <c r="AW51" s="397"/>
      <c r="AX51" s="397"/>
      <c r="AY51" s="397"/>
      <c r="AZ51" s="397"/>
      <c r="BA51" s="397"/>
      <c r="BB51" s="397"/>
      <c r="BC51" s="397"/>
      <c r="BD51" s="397"/>
      <c r="BE51" s="397"/>
      <c r="BF51" s="397"/>
      <c r="BG51" s="397"/>
      <c r="BH51" s="397"/>
      <c r="BI51" s="397"/>
      <c r="BJ51" s="397"/>
      <c r="BK51" s="397"/>
      <c r="BL51" s="397"/>
      <c r="BM51" s="397"/>
      <c r="BN51" s="397"/>
      <c r="BO51" s="397"/>
      <c r="BP51" s="397"/>
      <c r="BQ51" s="397"/>
      <c r="BR51" s="397"/>
      <c r="BS51" s="397"/>
      <c r="BT51" s="397"/>
      <c r="BU51" s="397"/>
      <c r="BV51" s="397"/>
      <c r="BW51" s="397"/>
      <c r="BX51" s="397"/>
      <c r="BY51" s="397"/>
      <c r="BZ51" s="397"/>
      <c r="CA51" s="397"/>
      <c r="CB51" s="397"/>
      <c r="CC51" s="397"/>
      <c r="CD51" s="397"/>
      <c r="CE51" s="397"/>
      <c r="CF51" s="397"/>
      <c r="CG51" s="397"/>
      <c r="CH51" s="397"/>
      <c r="CI51" s="397"/>
      <c r="CJ51" s="397"/>
      <c r="CK51" s="397"/>
      <c r="CL51" s="397"/>
      <c r="CM51" s="397"/>
      <c r="CN51" s="397"/>
      <c r="CO51" s="397"/>
      <c r="CP51" s="397"/>
      <c r="CQ51" s="397"/>
      <c r="CR51" s="397"/>
      <c r="CS51" s="397"/>
      <c r="CT51" s="397"/>
      <c r="CU51" s="397"/>
      <c r="CV51" s="397"/>
      <c r="CW51" s="397"/>
      <c r="CX51" s="397"/>
      <c r="CY51" s="397"/>
      <c r="CZ51" s="397"/>
      <c r="DA51" s="397"/>
      <c r="DB51" s="397"/>
      <c r="DC51" s="397"/>
      <c r="DD51" s="397"/>
      <c r="DE51" s="397"/>
      <c r="DF51" s="397"/>
      <c r="DG51" s="397"/>
      <c r="DH51" s="397"/>
      <c r="DI51" s="397"/>
    </row>
    <row r="52" spans="5:113" x14ac:dyDescent="0.2">
      <c r="E52" s="397" t="s">
        <v>212</v>
      </c>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7"/>
      <c r="AL52" s="397"/>
      <c r="AM52" s="397"/>
      <c r="AN52" s="397"/>
      <c r="AO52" s="397"/>
      <c r="AP52" s="397"/>
      <c r="AQ52" s="397"/>
      <c r="AR52" s="397"/>
      <c r="AS52" s="397"/>
      <c r="AT52" s="397"/>
      <c r="AU52" s="397"/>
      <c r="AV52" s="397"/>
      <c r="AW52" s="397"/>
      <c r="AX52" s="397"/>
      <c r="AY52" s="397"/>
      <c r="AZ52" s="397"/>
      <c r="BA52" s="397"/>
      <c r="BB52" s="397"/>
      <c r="BC52" s="397"/>
      <c r="BD52" s="397"/>
      <c r="BE52" s="397"/>
      <c r="BF52" s="397"/>
      <c r="BG52" s="397"/>
      <c r="BH52" s="397"/>
      <c r="BI52" s="397"/>
      <c r="BJ52" s="397"/>
      <c r="BK52" s="397"/>
      <c r="BL52" s="397"/>
      <c r="BM52" s="397"/>
      <c r="BN52" s="397"/>
      <c r="BO52" s="397"/>
      <c r="BP52" s="397"/>
      <c r="BQ52" s="397"/>
      <c r="BR52" s="397"/>
      <c r="BS52" s="397"/>
      <c r="BT52" s="397"/>
      <c r="BU52" s="397"/>
      <c r="BV52" s="397"/>
      <c r="BW52" s="397"/>
      <c r="BX52" s="397"/>
      <c r="BY52" s="397"/>
      <c r="BZ52" s="397"/>
      <c r="CA52" s="397"/>
      <c r="CB52" s="397"/>
      <c r="CC52" s="397"/>
      <c r="CD52" s="397"/>
      <c r="CE52" s="397"/>
      <c r="CF52" s="397"/>
      <c r="CG52" s="397"/>
      <c r="CH52" s="397"/>
      <c r="CI52" s="397"/>
      <c r="CJ52" s="397"/>
      <c r="CK52" s="397"/>
      <c r="CL52" s="397"/>
      <c r="CM52" s="397"/>
      <c r="CN52" s="397"/>
      <c r="CO52" s="397"/>
      <c r="CP52" s="397"/>
      <c r="CQ52" s="397"/>
      <c r="CR52" s="397"/>
      <c r="CS52" s="397"/>
      <c r="CT52" s="397"/>
      <c r="CU52" s="397"/>
      <c r="CV52" s="397"/>
      <c r="CW52" s="397"/>
      <c r="CX52" s="397"/>
      <c r="CY52" s="397"/>
      <c r="CZ52" s="397"/>
      <c r="DA52" s="397"/>
      <c r="DB52" s="397"/>
      <c r="DC52" s="397"/>
      <c r="DD52" s="397"/>
      <c r="DE52" s="397"/>
      <c r="DF52" s="397"/>
      <c r="DG52" s="397"/>
      <c r="DH52" s="397"/>
      <c r="DI52" s="397"/>
    </row>
    <row r="53" spans="5:113" x14ac:dyDescent="0.2">
      <c r="E53" s="614" t="s">
        <v>593</v>
      </c>
      <c r="F53" s="412"/>
      <c r="G53" s="412"/>
      <c r="H53" s="412"/>
      <c r="I53" s="412"/>
      <c r="J53" s="412"/>
      <c r="K53" s="412"/>
      <c r="L53" s="412"/>
      <c r="M53" s="412"/>
      <c r="N53" s="412"/>
      <c r="O53" s="412"/>
      <c r="P53" s="412"/>
      <c r="Q53" s="412"/>
      <c r="R53" s="412"/>
      <c r="S53" s="412"/>
      <c r="T53" s="412"/>
      <c r="U53" s="412"/>
      <c r="V53" s="412"/>
      <c r="W53" s="412"/>
      <c r="X53" s="412"/>
      <c r="Y53" s="412"/>
      <c r="Z53" s="412"/>
      <c r="AA53" s="412"/>
      <c r="AB53" s="412"/>
      <c r="AC53" s="412"/>
      <c r="AD53" s="412"/>
      <c r="AE53" s="412"/>
      <c r="AF53" s="412"/>
      <c r="AG53" s="412"/>
      <c r="AH53" s="412"/>
      <c r="AI53" s="412"/>
      <c r="AJ53" s="412"/>
      <c r="AK53" s="412"/>
      <c r="AL53" s="412"/>
      <c r="AM53" s="412"/>
      <c r="AN53" s="412"/>
      <c r="AO53" s="412"/>
      <c r="AP53" s="412"/>
      <c r="AQ53" s="412"/>
      <c r="AR53" s="412"/>
      <c r="AS53" s="412"/>
      <c r="AT53" s="412"/>
      <c r="AU53" s="412"/>
      <c r="AV53" s="412"/>
      <c r="AW53" s="412"/>
      <c r="AX53" s="412"/>
      <c r="AY53" s="412"/>
      <c r="AZ53" s="412"/>
      <c r="BA53" s="412"/>
      <c r="BB53" s="412"/>
      <c r="BC53" s="412"/>
      <c r="BD53" s="412"/>
      <c r="BE53" s="412"/>
      <c r="BF53" s="412"/>
      <c r="BG53" s="412"/>
      <c r="BH53" s="412"/>
      <c r="BI53" s="412"/>
      <c r="BJ53" s="412"/>
      <c r="BK53" s="412"/>
      <c r="BL53" s="412"/>
      <c r="BM53" s="412"/>
      <c r="BN53" s="412"/>
      <c r="BO53" s="412"/>
      <c r="BP53" s="412"/>
      <c r="BQ53" s="412"/>
      <c r="BR53" s="412"/>
      <c r="BS53" s="412"/>
      <c r="BT53" s="412"/>
      <c r="BU53" s="412"/>
      <c r="BV53" s="412"/>
      <c r="BW53" s="412"/>
      <c r="BX53" s="412"/>
      <c r="BY53" s="412"/>
      <c r="BZ53" s="412"/>
      <c r="CA53" s="412"/>
      <c r="CB53" s="412"/>
      <c r="CC53" s="412"/>
      <c r="CD53" s="412"/>
      <c r="CE53" s="412"/>
      <c r="CF53" s="412"/>
      <c r="CG53" s="412"/>
      <c r="CH53" s="412"/>
      <c r="CI53" s="412"/>
      <c r="CJ53" s="412"/>
      <c r="CK53" s="412"/>
      <c r="CL53" s="412"/>
      <c r="CM53" s="412"/>
      <c r="CN53" s="412"/>
      <c r="CO53" s="412"/>
      <c r="CP53" s="412"/>
      <c r="CQ53" s="412"/>
      <c r="CR53" s="412"/>
      <c r="CS53" s="412"/>
      <c r="CT53" s="412"/>
      <c r="CU53" s="412"/>
      <c r="CV53" s="412"/>
      <c r="CW53" s="412"/>
      <c r="CX53" s="412"/>
      <c r="CY53" s="412"/>
      <c r="CZ53" s="412"/>
      <c r="DA53" s="412"/>
      <c r="DB53" s="412"/>
      <c r="DC53" s="412"/>
      <c r="DD53" s="412"/>
      <c r="DE53" s="412"/>
      <c r="DF53" s="412"/>
      <c r="DG53" s="412"/>
      <c r="DH53" s="412"/>
      <c r="DI53" s="412"/>
    </row>
    <row r="54" spans="5:113" x14ac:dyDescent="0.2"/>
    <row r="55" spans="5:113" x14ac:dyDescent="0.2"/>
    <row r="56" spans="5:113" x14ac:dyDescent="0.2"/>
  </sheetData>
  <mergeCells count="446">
    <mergeCell ref="E53:DI53"/>
    <mergeCell ref="CT3:DA3"/>
    <mergeCell ref="DB3:DI3"/>
    <mergeCell ref="AY4:BM4"/>
    <mergeCell ref="BN4:BU4"/>
    <mergeCell ref="BV4:CC4"/>
    <mergeCell ref="CD4:CS4"/>
    <mergeCell ref="CT4:DA4"/>
    <mergeCell ref="DB4:DI4"/>
    <mergeCell ref="B6:K8"/>
    <mergeCell ref="L6:V8"/>
    <mergeCell ref="W6:AB8"/>
    <mergeCell ref="AC6:AL8"/>
    <mergeCell ref="AM6:AT6"/>
    <mergeCell ref="AU6:AX6"/>
    <mergeCell ref="AY6:BM6"/>
    <mergeCell ref="BN6:BU6"/>
    <mergeCell ref="AM8:AT8"/>
    <mergeCell ref="AU8:AX8"/>
    <mergeCell ref="AY8:BM8"/>
    <mergeCell ref="BN8:BU8"/>
    <mergeCell ref="BV6:CC6"/>
    <mergeCell ref="CD6:CS6"/>
    <mergeCell ref="CT6:DA6"/>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AM5:AT5"/>
    <mergeCell ref="AU5:AX5"/>
    <mergeCell ref="AY5:BM5"/>
    <mergeCell ref="BN5:BU5"/>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2">
      <c r="A34" s="22"/>
      <c r="B34" s="31"/>
      <c r="C34" s="1184" t="s">
        <v>557</v>
      </c>
      <c r="D34" s="1184"/>
      <c r="E34" s="1185"/>
      <c r="F34" s="32">
        <v>15.9</v>
      </c>
      <c r="G34" s="33">
        <v>18.41</v>
      </c>
      <c r="H34" s="33">
        <v>13.54</v>
      </c>
      <c r="I34" s="33">
        <v>17.54</v>
      </c>
      <c r="J34" s="34">
        <v>20.97</v>
      </c>
      <c r="K34" s="22"/>
      <c r="L34" s="22"/>
      <c r="M34" s="22"/>
      <c r="N34" s="22"/>
      <c r="O34" s="22"/>
      <c r="P34" s="22"/>
    </row>
    <row r="35" spans="1:16" ht="39" customHeight="1" x14ac:dyDescent="0.2">
      <c r="A35" s="22"/>
      <c r="B35" s="35"/>
      <c r="C35" s="1178" t="s">
        <v>558</v>
      </c>
      <c r="D35" s="1179"/>
      <c r="E35" s="1180"/>
      <c r="F35" s="36">
        <v>3.9</v>
      </c>
      <c r="G35" s="37">
        <v>4.1100000000000003</v>
      </c>
      <c r="H35" s="37">
        <v>5.78</v>
      </c>
      <c r="I35" s="37">
        <v>5.51</v>
      </c>
      <c r="J35" s="38">
        <v>7.57</v>
      </c>
      <c r="K35" s="22"/>
      <c r="L35" s="22"/>
      <c r="M35" s="22"/>
      <c r="N35" s="22"/>
      <c r="O35" s="22"/>
      <c r="P35" s="22"/>
    </row>
    <row r="36" spans="1:16" ht="39" customHeight="1" x14ac:dyDescent="0.2">
      <c r="A36" s="22"/>
      <c r="B36" s="35"/>
      <c r="C36" s="1178" t="s">
        <v>559</v>
      </c>
      <c r="D36" s="1179"/>
      <c r="E36" s="1180"/>
      <c r="F36" s="36">
        <v>8.18</v>
      </c>
      <c r="G36" s="37">
        <v>8.3800000000000008</v>
      </c>
      <c r="H36" s="37">
        <v>7.96</v>
      </c>
      <c r="I36" s="37">
        <v>7.29</v>
      </c>
      <c r="J36" s="38">
        <v>6.83</v>
      </c>
      <c r="K36" s="22"/>
      <c r="L36" s="22"/>
      <c r="M36" s="22"/>
      <c r="N36" s="22"/>
      <c r="O36" s="22"/>
      <c r="P36" s="22"/>
    </row>
    <row r="37" spans="1:16" ht="39" customHeight="1" x14ac:dyDescent="0.2">
      <c r="A37" s="22"/>
      <c r="B37" s="35"/>
      <c r="C37" s="1178" t="s">
        <v>560</v>
      </c>
      <c r="D37" s="1179"/>
      <c r="E37" s="1180"/>
      <c r="F37" s="36">
        <v>2.11</v>
      </c>
      <c r="G37" s="37">
        <v>3.61</v>
      </c>
      <c r="H37" s="37">
        <v>4.13</v>
      </c>
      <c r="I37" s="37">
        <v>2.96</v>
      </c>
      <c r="J37" s="38">
        <v>2.42</v>
      </c>
      <c r="K37" s="22"/>
      <c r="L37" s="22"/>
      <c r="M37" s="22"/>
      <c r="N37" s="22"/>
      <c r="O37" s="22"/>
      <c r="P37" s="22"/>
    </row>
    <row r="38" spans="1:16" ht="39" customHeight="1" x14ac:dyDescent="0.2">
      <c r="A38" s="22"/>
      <c r="B38" s="35"/>
      <c r="C38" s="1178" t="s">
        <v>561</v>
      </c>
      <c r="D38" s="1179"/>
      <c r="E38" s="1180"/>
      <c r="F38" s="36">
        <v>1.7</v>
      </c>
      <c r="G38" s="37">
        <v>1.43</v>
      </c>
      <c r="H38" s="37">
        <v>2.5499999999999998</v>
      </c>
      <c r="I38" s="37">
        <v>1.04</v>
      </c>
      <c r="J38" s="38">
        <v>1.28</v>
      </c>
      <c r="K38" s="22"/>
      <c r="L38" s="22"/>
      <c r="M38" s="22"/>
      <c r="N38" s="22"/>
      <c r="O38" s="22"/>
      <c r="P38" s="22"/>
    </row>
    <row r="39" spans="1:16" ht="39" customHeight="1" x14ac:dyDescent="0.2">
      <c r="A39" s="22"/>
      <c r="B39" s="35"/>
      <c r="C39" s="1178" t="s">
        <v>562</v>
      </c>
      <c r="D39" s="1179"/>
      <c r="E39" s="1180"/>
      <c r="F39" s="36">
        <v>2.93</v>
      </c>
      <c r="G39" s="37">
        <v>1.1100000000000001</v>
      </c>
      <c r="H39" s="37">
        <v>0.72</v>
      </c>
      <c r="I39" s="37">
        <v>0.35</v>
      </c>
      <c r="J39" s="38">
        <v>0.28999999999999998</v>
      </c>
      <c r="K39" s="22"/>
      <c r="L39" s="22"/>
      <c r="M39" s="22"/>
      <c r="N39" s="22"/>
      <c r="O39" s="22"/>
      <c r="P39" s="22"/>
    </row>
    <row r="40" spans="1:16" ht="39" customHeight="1" x14ac:dyDescent="0.2">
      <c r="A40" s="22"/>
      <c r="B40" s="35"/>
      <c r="C40" s="1178" t="s">
        <v>563</v>
      </c>
      <c r="D40" s="1179"/>
      <c r="E40" s="1180"/>
      <c r="F40" s="36">
        <v>0</v>
      </c>
      <c r="G40" s="37">
        <v>0</v>
      </c>
      <c r="H40" s="37">
        <v>0</v>
      </c>
      <c r="I40" s="37">
        <v>0</v>
      </c>
      <c r="J40" s="38">
        <v>0</v>
      </c>
      <c r="K40" s="22"/>
      <c r="L40" s="22"/>
      <c r="M40" s="22"/>
      <c r="N40" s="22"/>
      <c r="O40" s="22"/>
      <c r="P40" s="22"/>
    </row>
    <row r="41" spans="1:16" ht="39" customHeight="1" x14ac:dyDescent="0.2">
      <c r="A41" s="22"/>
      <c r="B41" s="35"/>
      <c r="C41" s="1178" t="s">
        <v>564</v>
      </c>
      <c r="D41" s="1179"/>
      <c r="E41" s="1180"/>
      <c r="F41" s="36">
        <v>0</v>
      </c>
      <c r="G41" s="37">
        <v>0</v>
      </c>
      <c r="H41" s="37">
        <v>0</v>
      </c>
      <c r="I41" s="37">
        <v>0</v>
      </c>
      <c r="J41" s="38">
        <v>0</v>
      </c>
      <c r="K41" s="22"/>
      <c r="L41" s="22"/>
      <c r="M41" s="22"/>
      <c r="N41" s="22"/>
      <c r="O41" s="22"/>
      <c r="P41" s="22"/>
    </row>
    <row r="42" spans="1:16" ht="39" customHeight="1" x14ac:dyDescent="0.2">
      <c r="A42" s="22"/>
      <c r="B42" s="39"/>
      <c r="C42" s="1178" t="s">
        <v>565</v>
      </c>
      <c r="D42" s="1179"/>
      <c r="E42" s="1180"/>
      <c r="F42" s="36" t="s">
        <v>509</v>
      </c>
      <c r="G42" s="37" t="s">
        <v>509</v>
      </c>
      <c r="H42" s="37" t="s">
        <v>509</v>
      </c>
      <c r="I42" s="37" t="s">
        <v>509</v>
      </c>
      <c r="J42" s="38" t="s">
        <v>509</v>
      </c>
      <c r="K42" s="22"/>
      <c r="L42" s="22"/>
      <c r="M42" s="22"/>
      <c r="N42" s="22"/>
      <c r="O42" s="22"/>
      <c r="P42" s="22"/>
    </row>
    <row r="43" spans="1:16" ht="39" customHeight="1" thickBot="1" x14ac:dyDescent="0.25">
      <c r="A43" s="22"/>
      <c r="B43" s="40"/>
      <c r="C43" s="1181" t="s">
        <v>566</v>
      </c>
      <c r="D43" s="1182"/>
      <c r="E43" s="1183"/>
      <c r="F43" s="41">
        <v>0</v>
      </c>
      <c r="G43" s="42">
        <v>0.08</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m6hmeuPv919sqUL73qG2OSYNSnBUMvrJmqVQ6ZVbu+Veb38EcNxOe5WofZXFXqHdRmJcEPKQhf+OHVe+lJiWgw==" saltValue="Nu+KHSgjSo4kAq7OPDtz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2">
      <c r="A45" s="48"/>
      <c r="B45" s="1204" t="s">
        <v>11</v>
      </c>
      <c r="C45" s="1205"/>
      <c r="D45" s="58"/>
      <c r="E45" s="1210" t="s">
        <v>12</v>
      </c>
      <c r="F45" s="1210"/>
      <c r="G45" s="1210"/>
      <c r="H45" s="1210"/>
      <c r="I45" s="1210"/>
      <c r="J45" s="1211"/>
      <c r="K45" s="59">
        <v>684</v>
      </c>
      <c r="L45" s="60">
        <v>755</v>
      </c>
      <c r="M45" s="60">
        <v>807</v>
      </c>
      <c r="N45" s="60">
        <v>828</v>
      </c>
      <c r="O45" s="61">
        <v>867</v>
      </c>
      <c r="P45" s="48"/>
      <c r="Q45" s="48"/>
      <c r="R45" s="48"/>
      <c r="S45" s="48"/>
      <c r="T45" s="48"/>
      <c r="U45" s="48"/>
    </row>
    <row r="46" spans="1:21" ht="30.75" customHeight="1" x14ac:dyDescent="0.2">
      <c r="A46" s="48"/>
      <c r="B46" s="1206"/>
      <c r="C46" s="1207"/>
      <c r="D46" s="62"/>
      <c r="E46" s="1188" t="s">
        <v>13</v>
      </c>
      <c r="F46" s="1188"/>
      <c r="G46" s="1188"/>
      <c r="H46" s="1188"/>
      <c r="I46" s="1188"/>
      <c r="J46" s="1189"/>
      <c r="K46" s="63" t="s">
        <v>509</v>
      </c>
      <c r="L46" s="64" t="s">
        <v>509</v>
      </c>
      <c r="M46" s="64" t="s">
        <v>509</v>
      </c>
      <c r="N46" s="64" t="s">
        <v>509</v>
      </c>
      <c r="O46" s="65" t="s">
        <v>509</v>
      </c>
      <c r="P46" s="48"/>
      <c r="Q46" s="48"/>
      <c r="R46" s="48"/>
      <c r="S46" s="48"/>
      <c r="T46" s="48"/>
      <c r="U46" s="48"/>
    </row>
    <row r="47" spans="1:21" ht="30.75" customHeight="1" x14ac:dyDescent="0.2">
      <c r="A47" s="48"/>
      <c r="B47" s="1206"/>
      <c r="C47" s="1207"/>
      <c r="D47" s="62"/>
      <c r="E47" s="1188" t="s">
        <v>14</v>
      </c>
      <c r="F47" s="1188"/>
      <c r="G47" s="1188"/>
      <c r="H47" s="1188"/>
      <c r="I47" s="1188"/>
      <c r="J47" s="1189"/>
      <c r="K47" s="63" t="s">
        <v>509</v>
      </c>
      <c r="L47" s="64" t="s">
        <v>509</v>
      </c>
      <c r="M47" s="64" t="s">
        <v>509</v>
      </c>
      <c r="N47" s="64" t="s">
        <v>509</v>
      </c>
      <c r="O47" s="65" t="s">
        <v>509</v>
      </c>
      <c r="P47" s="48"/>
      <c r="Q47" s="48"/>
      <c r="R47" s="48"/>
      <c r="S47" s="48"/>
      <c r="T47" s="48"/>
      <c r="U47" s="48"/>
    </row>
    <row r="48" spans="1:21" ht="30.75" customHeight="1" x14ac:dyDescent="0.2">
      <c r="A48" s="48"/>
      <c r="B48" s="1206"/>
      <c r="C48" s="1207"/>
      <c r="D48" s="62"/>
      <c r="E48" s="1188" t="s">
        <v>15</v>
      </c>
      <c r="F48" s="1188"/>
      <c r="G48" s="1188"/>
      <c r="H48" s="1188"/>
      <c r="I48" s="1188"/>
      <c r="J48" s="1189"/>
      <c r="K48" s="63">
        <v>366</v>
      </c>
      <c r="L48" s="64">
        <v>371</v>
      </c>
      <c r="M48" s="64">
        <v>340</v>
      </c>
      <c r="N48" s="64">
        <v>363</v>
      </c>
      <c r="O48" s="65">
        <v>387</v>
      </c>
      <c r="P48" s="48"/>
      <c r="Q48" s="48"/>
      <c r="R48" s="48"/>
      <c r="S48" s="48"/>
      <c r="T48" s="48"/>
      <c r="U48" s="48"/>
    </row>
    <row r="49" spans="1:21" ht="30.75" customHeight="1" x14ac:dyDescent="0.2">
      <c r="A49" s="48"/>
      <c r="B49" s="1206"/>
      <c r="C49" s="1207"/>
      <c r="D49" s="62"/>
      <c r="E49" s="1188" t="s">
        <v>16</v>
      </c>
      <c r="F49" s="1188"/>
      <c r="G49" s="1188"/>
      <c r="H49" s="1188"/>
      <c r="I49" s="1188"/>
      <c r="J49" s="1189"/>
      <c r="K49" s="63">
        <v>105</v>
      </c>
      <c r="L49" s="64">
        <v>89</v>
      </c>
      <c r="M49" s="64">
        <v>116</v>
      </c>
      <c r="N49" s="64">
        <v>135</v>
      </c>
      <c r="O49" s="65">
        <v>110</v>
      </c>
      <c r="P49" s="48"/>
      <c r="Q49" s="48"/>
      <c r="R49" s="48"/>
      <c r="S49" s="48"/>
      <c r="T49" s="48"/>
      <c r="U49" s="48"/>
    </row>
    <row r="50" spans="1:21" ht="30.75" customHeight="1" x14ac:dyDescent="0.2">
      <c r="A50" s="48"/>
      <c r="B50" s="1206"/>
      <c r="C50" s="1207"/>
      <c r="D50" s="62"/>
      <c r="E50" s="1188" t="s">
        <v>17</v>
      </c>
      <c r="F50" s="1188"/>
      <c r="G50" s="1188"/>
      <c r="H50" s="1188"/>
      <c r="I50" s="1188"/>
      <c r="J50" s="1189"/>
      <c r="K50" s="63" t="s">
        <v>509</v>
      </c>
      <c r="L50" s="64" t="s">
        <v>509</v>
      </c>
      <c r="M50" s="64" t="s">
        <v>509</v>
      </c>
      <c r="N50" s="64" t="s">
        <v>509</v>
      </c>
      <c r="O50" s="65" t="s">
        <v>509</v>
      </c>
      <c r="P50" s="48"/>
      <c r="Q50" s="48"/>
      <c r="R50" s="48"/>
      <c r="S50" s="48"/>
      <c r="T50" s="48"/>
      <c r="U50" s="48"/>
    </row>
    <row r="51" spans="1:21" ht="30.75" customHeight="1" x14ac:dyDescent="0.2">
      <c r="A51" s="48"/>
      <c r="B51" s="1208"/>
      <c r="C51" s="1209"/>
      <c r="D51" s="66"/>
      <c r="E51" s="1188" t="s">
        <v>18</v>
      </c>
      <c r="F51" s="1188"/>
      <c r="G51" s="1188"/>
      <c r="H51" s="1188"/>
      <c r="I51" s="1188"/>
      <c r="J51" s="1189"/>
      <c r="K51" s="63" t="s">
        <v>509</v>
      </c>
      <c r="L51" s="64" t="s">
        <v>509</v>
      </c>
      <c r="M51" s="64" t="s">
        <v>509</v>
      </c>
      <c r="N51" s="64" t="s">
        <v>509</v>
      </c>
      <c r="O51" s="65" t="s">
        <v>509</v>
      </c>
      <c r="P51" s="48"/>
      <c r="Q51" s="48"/>
      <c r="R51" s="48"/>
      <c r="S51" s="48"/>
      <c r="T51" s="48"/>
      <c r="U51" s="48"/>
    </row>
    <row r="52" spans="1:21" ht="30.75" customHeight="1" x14ac:dyDescent="0.2">
      <c r="A52" s="48"/>
      <c r="B52" s="1186" t="s">
        <v>19</v>
      </c>
      <c r="C52" s="1187"/>
      <c r="D52" s="66"/>
      <c r="E52" s="1188" t="s">
        <v>20</v>
      </c>
      <c r="F52" s="1188"/>
      <c r="G52" s="1188"/>
      <c r="H52" s="1188"/>
      <c r="I52" s="1188"/>
      <c r="J52" s="1189"/>
      <c r="K52" s="63">
        <v>723</v>
      </c>
      <c r="L52" s="64">
        <v>734</v>
      </c>
      <c r="M52" s="64">
        <v>733</v>
      </c>
      <c r="N52" s="64">
        <v>754</v>
      </c>
      <c r="O52" s="65">
        <v>755</v>
      </c>
      <c r="P52" s="48"/>
      <c r="Q52" s="48"/>
      <c r="R52" s="48"/>
      <c r="S52" s="48"/>
      <c r="T52" s="48"/>
      <c r="U52" s="48"/>
    </row>
    <row r="53" spans="1:21" ht="30.75" customHeight="1" thickBot="1" x14ac:dyDescent="0.25">
      <c r="A53" s="48"/>
      <c r="B53" s="1190" t="s">
        <v>21</v>
      </c>
      <c r="C53" s="1191"/>
      <c r="D53" s="67"/>
      <c r="E53" s="1192" t="s">
        <v>22</v>
      </c>
      <c r="F53" s="1192"/>
      <c r="G53" s="1192"/>
      <c r="H53" s="1192"/>
      <c r="I53" s="1192"/>
      <c r="J53" s="1193"/>
      <c r="K53" s="68">
        <v>432</v>
      </c>
      <c r="L53" s="69">
        <v>481</v>
      </c>
      <c r="M53" s="69">
        <v>530</v>
      </c>
      <c r="N53" s="69">
        <v>572</v>
      </c>
      <c r="O53" s="70">
        <v>609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5">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2">
      <c r="B57" s="1194" t="s">
        <v>25</v>
      </c>
      <c r="C57" s="1195"/>
      <c r="D57" s="1198" t="s">
        <v>26</v>
      </c>
      <c r="E57" s="1199"/>
      <c r="F57" s="1199"/>
      <c r="G57" s="1199"/>
      <c r="H57" s="1199"/>
      <c r="I57" s="1199"/>
      <c r="J57" s="1200"/>
      <c r="K57" s="83" t="s">
        <v>591</v>
      </c>
      <c r="L57" s="84" t="s">
        <v>591</v>
      </c>
      <c r="M57" s="84" t="s">
        <v>591</v>
      </c>
      <c r="N57" s="84" t="s">
        <v>591</v>
      </c>
      <c r="O57" s="85" t="s">
        <v>591</v>
      </c>
    </row>
    <row r="58" spans="1:21" ht="31.5" customHeight="1" thickBot="1" x14ac:dyDescent="0.25">
      <c r="B58" s="1196"/>
      <c r="C58" s="1197"/>
      <c r="D58" s="1201" t="s">
        <v>27</v>
      </c>
      <c r="E58" s="1202"/>
      <c r="F58" s="1202"/>
      <c r="G58" s="1202"/>
      <c r="H58" s="1202"/>
      <c r="I58" s="1202"/>
      <c r="J58" s="1203"/>
      <c r="K58" s="86" t="s">
        <v>591</v>
      </c>
      <c r="L58" s="87" t="s">
        <v>591</v>
      </c>
      <c r="M58" s="87" t="s">
        <v>591</v>
      </c>
      <c r="N58" s="87" t="s">
        <v>591</v>
      </c>
      <c r="O58" s="88" t="s">
        <v>591</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tXfFD454GoZsy6VbT0TKCuej2R4ChczWR7MczPzruZKs9Qt4k85k8MNW2BIx8ufOtC24dYkR8E29XH75BmgIQ==" saltValue="zbCNib/N2/VnuKCu8zGgg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550</v>
      </c>
      <c r="J40" s="100" t="s">
        <v>551</v>
      </c>
      <c r="K40" s="100" t="s">
        <v>552</v>
      </c>
      <c r="L40" s="100" t="s">
        <v>553</v>
      </c>
      <c r="M40" s="101" t="s">
        <v>554</v>
      </c>
    </row>
    <row r="41" spans="2:13" ht="27.75" customHeight="1" x14ac:dyDescent="0.2">
      <c r="B41" s="1224" t="s">
        <v>30</v>
      </c>
      <c r="C41" s="1225"/>
      <c r="D41" s="102"/>
      <c r="E41" s="1226" t="s">
        <v>31</v>
      </c>
      <c r="F41" s="1226"/>
      <c r="G41" s="1226"/>
      <c r="H41" s="1227"/>
      <c r="I41" s="346">
        <v>8852</v>
      </c>
      <c r="J41" s="347">
        <v>8853</v>
      </c>
      <c r="K41" s="347">
        <v>8740</v>
      </c>
      <c r="L41" s="347">
        <v>8828</v>
      </c>
      <c r="M41" s="348">
        <v>8801</v>
      </c>
    </row>
    <row r="42" spans="2:13" ht="27.75" customHeight="1" x14ac:dyDescent="0.2">
      <c r="B42" s="1214"/>
      <c r="C42" s="1215"/>
      <c r="D42" s="103"/>
      <c r="E42" s="1218" t="s">
        <v>32</v>
      </c>
      <c r="F42" s="1218"/>
      <c r="G42" s="1218"/>
      <c r="H42" s="1219"/>
      <c r="I42" s="349" t="s">
        <v>509</v>
      </c>
      <c r="J42" s="350" t="s">
        <v>509</v>
      </c>
      <c r="K42" s="350" t="s">
        <v>509</v>
      </c>
      <c r="L42" s="350" t="s">
        <v>509</v>
      </c>
      <c r="M42" s="351">
        <v>0</v>
      </c>
    </row>
    <row r="43" spans="2:13" ht="27.75" customHeight="1" x14ac:dyDescent="0.2">
      <c r="B43" s="1214"/>
      <c r="C43" s="1215"/>
      <c r="D43" s="103"/>
      <c r="E43" s="1218" t="s">
        <v>33</v>
      </c>
      <c r="F43" s="1218"/>
      <c r="G43" s="1218"/>
      <c r="H43" s="1219"/>
      <c r="I43" s="349">
        <v>4733</v>
      </c>
      <c r="J43" s="350">
        <v>4841</v>
      </c>
      <c r="K43" s="350">
        <v>4791</v>
      </c>
      <c r="L43" s="350">
        <v>4813</v>
      </c>
      <c r="M43" s="351">
        <v>4961</v>
      </c>
    </row>
    <row r="44" spans="2:13" ht="27.75" customHeight="1" x14ac:dyDescent="0.2">
      <c r="B44" s="1214"/>
      <c r="C44" s="1215"/>
      <c r="D44" s="103"/>
      <c r="E44" s="1218" t="s">
        <v>34</v>
      </c>
      <c r="F44" s="1218"/>
      <c r="G44" s="1218"/>
      <c r="H44" s="1219"/>
      <c r="I44" s="349">
        <v>534</v>
      </c>
      <c r="J44" s="350">
        <v>558</v>
      </c>
      <c r="K44" s="350">
        <v>714</v>
      </c>
      <c r="L44" s="350">
        <v>687</v>
      </c>
      <c r="M44" s="351">
        <v>735</v>
      </c>
    </row>
    <row r="45" spans="2:13" ht="27.75" customHeight="1" x14ac:dyDescent="0.2">
      <c r="B45" s="1214"/>
      <c r="C45" s="1215"/>
      <c r="D45" s="103"/>
      <c r="E45" s="1218" t="s">
        <v>35</v>
      </c>
      <c r="F45" s="1218"/>
      <c r="G45" s="1218"/>
      <c r="H45" s="1219"/>
      <c r="I45" s="349">
        <v>523</v>
      </c>
      <c r="J45" s="350">
        <v>467</v>
      </c>
      <c r="K45" s="350">
        <v>403</v>
      </c>
      <c r="L45" s="350">
        <v>324</v>
      </c>
      <c r="M45" s="351">
        <v>293</v>
      </c>
    </row>
    <row r="46" spans="2:13" ht="27.75" customHeight="1" x14ac:dyDescent="0.2">
      <c r="B46" s="1214"/>
      <c r="C46" s="1215"/>
      <c r="D46" s="104"/>
      <c r="E46" s="1218" t="s">
        <v>36</v>
      </c>
      <c r="F46" s="1218"/>
      <c r="G46" s="1218"/>
      <c r="H46" s="1219"/>
      <c r="I46" s="349" t="s">
        <v>509</v>
      </c>
      <c r="J46" s="350" t="s">
        <v>509</v>
      </c>
      <c r="K46" s="350" t="s">
        <v>509</v>
      </c>
      <c r="L46" s="350" t="s">
        <v>509</v>
      </c>
      <c r="M46" s="351" t="s">
        <v>509</v>
      </c>
    </row>
    <row r="47" spans="2:13" ht="27.75" customHeight="1" x14ac:dyDescent="0.2">
      <c r="B47" s="1214"/>
      <c r="C47" s="1215"/>
      <c r="D47" s="105"/>
      <c r="E47" s="1228" t="s">
        <v>37</v>
      </c>
      <c r="F47" s="1229"/>
      <c r="G47" s="1229"/>
      <c r="H47" s="1230"/>
      <c r="I47" s="349" t="s">
        <v>509</v>
      </c>
      <c r="J47" s="350" t="s">
        <v>509</v>
      </c>
      <c r="K47" s="350" t="s">
        <v>509</v>
      </c>
      <c r="L47" s="350" t="s">
        <v>509</v>
      </c>
      <c r="M47" s="351" t="s">
        <v>509</v>
      </c>
    </row>
    <row r="48" spans="2:13" ht="27.75" customHeight="1" x14ac:dyDescent="0.2">
      <c r="B48" s="1214"/>
      <c r="C48" s="1215"/>
      <c r="D48" s="103"/>
      <c r="E48" s="1218" t="s">
        <v>38</v>
      </c>
      <c r="F48" s="1218"/>
      <c r="G48" s="1218"/>
      <c r="H48" s="1219"/>
      <c r="I48" s="349" t="s">
        <v>509</v>
      </c>
      <c r="J48" s="350" t="s">
        <v>509</v>
      </c>
      <c r="K48" s="350" t="s">
        <v>509</v>
      </c>
      <c r="L48" s="350" t="s">
        <v>509</v>
      </c>
      <c r="M48" s="351" t="s">
        <v>509</v>
      </c>
    </row>
    <row r="49" spans="2:13" ht="27.75" customHeight="1" x14ac:dyDescent="0.2">
      <c r="B49" s="1216"/>
      <c r="C49" s="1217"/>
      <c r="D49" s="103"/>
      <c r="E49" s="1218" t="s">
        <v>39</v>
      </c>
      <c r="F49" s="1218"/>
      <c r="G49" s="1218"/>
      <c r="H49" s="1219"/>
      <c r="I49" s="349" t="s">
        <v>509</v>
      </c>
      <c r="J49" s="350" t="s">
        <v>509</v>
      </c>
      <c r="K49" s="350" t="s">
        <v>509</v>
      </c>
      <c r="L49" s="350" t="s">
        <v>509</v>
      </c>
      <c r="M49" s="351" t="s">
        <v>509</v>
      </c>
    </row>
    <row r="50" spans="2:13" ht="27.75" customHeight="1" x14ac:dyDescent="0.2">
      <c r="B50" s="1212" t="s">
        <v>40</v>
      </c>
      <c r="C50" s="1213"/>
      <c r="D50" s="106"/>
      <c r="E50" s="1218" t="s">
        <v>41</v>
      </c>
      <c r="F50" s="1218"/>
      <c r="G50" s="1218"/>
      <c r="H50" s="1219"/>
      <c r="I50" s="349">
        <v>3172</v>
      </c>
      <c r="J50" s="350">
        <v>3095</v>
      </c>
      <c r="K50" s="350">
        <v>2989</v>
      </c>
      <c r="L50" s="350">
        <v>3049</v>
      </c>
      <c r="M50" s="351">
        <v>3972</v>
      </c>
    </row>
    <row r="51" spans="2:13" ht="27.75" customHeight="1" x14ac:dyDescent="0.2">
      <c r="B51" s="1214"/>
      <c r="C51" s="1215"/>
      <c r="D51" s="103"/>
      <c r="E51" s="1218" t="s">
        <v>42</v>
      </c>
      <c r="F51" s="1218"/>
      <c r="G51" s="1218"/>
      <c r="H51" s="1219"/>
      <c r="I51" s="349">
        <v>815</v>
      </c>
      <c r="J51" s="350">
        <v>867</v>
      </c>
      <c r="K51" s="350">
        <v>845</v>
      </c>
      <c r="L51" s="350">
        <v>874</v>
      </c>
      <c r="M51" s="351">
        <v>939</v>
      </c>
    </row>
    <row r="52" spans="2:13" ht="27.75" customHeight="1" x14ac:dyDescent="0.2">
      <c r="B52" s="1216"/>
      <c r="C52" s="1217"/>
      <c r="D52" s="103"/>
      <c r="E52" s="1218" t="s">
        <v>43</v>
      </c>
      <c r="F52" s="1218"/>
      <c r="G52" s="1218"/>
      <c r="H52" s="1219"/>
      <c r="I52" s="349">
        <v>8210</v>
      </c>
      <c r="J52" s="350">
        <v>8301</v>
      </c>
      <c r="K52" s="350">
        <v>8200</v>
      </c>
      <c r="L52" s="350">
        <v>8285</v>
      </c>
      <c r="M52" s="351">
        <v>8246</v>
      </c>
    </row>
    <row r="53" spans="2:13" ht="27.75" customHeight="1" thickBot="1" x14ac:dyDescent="0.25">
      <c r="B53" s="1220" t="s">
        <v>44</v>
      </c>
      <c r="C53" s="1221"/>
      <c r="D53" s="107"/>
      <c r="E53" s="1222" t="s">
        <v>45</v>
      </c>
      <c r="F53" s="1222"/>
      <c r="G53" s="1222"/>
      <c r="H53" s="1223"/>
      <c r="I53" s="352">
        <v>2445</v>
      </c>
      <c r="J53" s="353">
        <v>2456</v>
      </c>
      <c r="K53" s="353">
        <v>2614</v>
      </c>
      <c r="L53" s="353">
        <v>2445</v>
      </c>
      <c r="M53" s="354">
        <v>1633</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e5l8kX2gm1hvty0SrlOGO+8dFf7SDBaq8GFdATRxmRcH7gj6AbMhY/oIDRWU6QprswgIfkW1sSWRLSkWY17PvA==" saltValue="ukHrWhc4Vs7HnLXSLCQlv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552</v>
      </c>
      <c r="G54" s="116" t="s">
        <v>553</v>
      </c>
      <c r="H54" s="117" t="s">
        <v>554</v>
      </c>
    </row>
    <row r="55" spans="2:8" ht="52.5" customHeight="1" x14ac:dyDescent="0.2">
      <c r="B55" s="118"/>
      <c r="C55" s="1239" t="s">
        <v>48</v>
      </c>
      <c r="D55" s="1239"/>
      <c r="E55" s="1240"/>
      <c r="F55" s="119">
        <v>1988</v>
      </c>
      <c r="G55" s="119">
        <v>1857</v>
      </c>
      <c r="H55" s="120">
        <v>1988</v>
      </c>
    </row>
    <row r="56" spans="2:8" ht="52.5" customHeight="1" x14ac:dyDescent="0.2">
      <c r="B56" s="121"/>
      <c r="C56" s="1241" t="s">
        <v>49</v>
      </c>
      <c r="D56" s="1241"/>
      <c r="E56" s="1242"/>
      <c r="F56" s="122">
        <v>271</v>
      </c>
      <c r="G56" s="122">
        <v>241</v>
      </c>
      <c r="H56" s="123">
        <v>401</v>
      </c>
    </row>
    <row r="57" spans="2:8" ht="53.25" customHeight="1" x14ac:dyDescent="0.2">
      <c r="B57" s="121"/>
      <c r="C57" s="1243" t="s">
        <v>50</v>
      </c>
      <c r="D57" s="1243"/>
      <c r="E57" s="1244"/>
      <c r="F57" s="124">
        <v>620</v>
      </c>
      <c r="G57" s="124">
        <v>814</v>
      </c>
      <c r="H57" s="125">
        <v>1335</v>
      </c>
    </row>
    <row r="58" spans="2:8" ht="45.75" customHeight="1" x14ac:dyDescent="0.2">
      <c r="B58" s="126"/>
      <c r="C58" s="1231" t="s">
        <v>586</v>
      </c>
      <c r="D58" s="1232"/>
      <c r="E58" s="1233"/>
      <c r="F58" s="127">
        <v>131</v>
      </c>
      <c r="G58" s="127">
        <v>325</v>
      </c>
      <c r="H58" s="128">
        <v>769</v>
      </c>
    </row>
    <row r="59" spans="2:8" ht="45.75" customHeight="1" x14ac:dyDescent="0.2">
      <c r="B59" s="126"/>
      <c r="C59" s="1231" t="s">
        <v>587</v>
      </c>
      <c r="D59" s="1232"/>
      <c r="E59" s="1233"/>
      <c r="F59" s="127">
        <v>199</v>
      </c>
      <c r="G59" s="127">
        <v>206</v>
      </c>
      <c r="H59" s="128">
        <v>208</v>
      </c>
    </row>
    <row r="60" spans="2:8" ht="45.75" customHeight="1" x14ac:dyDescent="0.2">
      <c r="B60" s="126"/>
      <c r="C60" s="1231" t="s">
        <v>588</v>
      </c>
      <c r="D60" s="1232"/>
      <c r="E60" s="1233"/>
      <c r="F60" s="127">
        <v>50</v>
      </c>
      <c r="G60" s="127">
        <v>50</v>
      </c>
      <c r="H60" s="128">
        <v>130</v>
      </c>
    </row>
    <row r="61" spans="2:8" ht="45.75" customHeight="1" x14ac:dyDescent="0.2">
      <c r="B61" s="126"/>
      <c r="C61" s="1231" t="s">
        <v>589</v>
      </c>
      <c r="D61" s="1232"/>
      <c r="E61" s="1233"/>
      <c r="F61" s="127">
        <v>132</v>
      </c>
      <c r="G61" s="127">
        <v>90</v>
      </c>
      <c r="H61" s="128">
        <v>92</v>
      </c>
    </row>
    <row r="62" spans="2:8" ht="45.75" customHeight="1" thickBot="1" x14ac:dyDescent="0.25">
      <c r="B62" s="129"/>
      <c r="C62" s="1234" t="s">
        <v>590</v>
      </c>
      <c r="D62" s="1235"/>
      <c r="E62" s="1236"/>
      <c r="F62" s="130">
        <v>37</v>
      </c>
      <c r="G62" s="130">
        <v>36</v>
      </c>
      <c r="H62" s="131">
        <v>34</v>
      </c>
    </row>
    <row r="63" spans="2:8" ht="52.5" customHeight="1" thickBot="1" x14ac:dyDescent="0.25">
      <c r="B63" s="132"/>
      <c r="C63" s="1237" t="s">
        <v>51</v>
      </c>
      <c r="D63" s="1237"/>
      <c r="E63" s="1238"/>
      <c r="F63" s="133">
        <v>2878</v>
      </c>
      <c r="G63" s="133">
        <v>2911</v>
      </c>
      <c r="H63" s="134">
        <v>3724</v>
      </c>
    </row>
    <row r="64" spans="2:8" ht="13.2" x14ac:dyDescent="0.2"/>
  </sheetData>
  <sheetProtection algorithmName="SHA-512" hashValue="nVL5+carK84Req1dPiFr+1VevwjGjMYPqtJ7husGsIRzj+G2cjGOp3IC91fYVa44i0U9YQlLMxrQbeyTrS8GxQ==" saltValue="Y/xavqkJjxuIAKzJGRCQ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4477B-FAB1-45E0-AB93-21B9E00EFF1E}">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363" customWidth="1"/>
    <col min="2" max="107" width="2.44140625" style="363" customWidth="1"/>
    <col min="108" max="108" width="6.109375" style="370" customWidth="1"/>
    <col min="109" max="109" width="5.88671875" style="369" customWidth="1"/>
    <col min="110" max="16384" width="8.6640625" style="363" hidden="1"/>
  </cols>
  <sheetData>
    <row r="1" spans="1:109" ht="42.75" customHeight="1" x14ac:dyDescent="0.2">
      <c r="A1" s="361"/>
      <c r="B1" s="362"/>
      <c r="DD1" s="363"/>
      <c r="DE1" s="363"/>
    </row>
    <row r="2" spans="1:109" ht="25.5" customHeight="1" x14ac:dyDescent="0.2">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2">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ht="13.2" x14ac:dyDescent="0.2">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ht="13.2" x14ac:dyDescent="0.2">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ht="13.2" x14ac:dyDescent="0.2">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ht="13.2" x14ac:dyDescent="0.2">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ht="13.2" x14ac:dyDescent="0.2">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ht="13.2" x14ac:dyDescent="0.2">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ht="13.2" x14ac:dyDescent="0.2">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ht="13.2" x14ac:dyDescent="0.2">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ht="13.2" x14ac:dyDescent="0.2">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ht="13.2" x14ac:dyDescent="0.2">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ht="13.2" x14ac:dyDescent="0.2">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ht="13.2" x14ac:dyDescent="0.2">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ht="13.2" x14ac:dyDescent="0.2">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ht="13.2" x14ac:dyDescent="0.2">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ht="13.2" x14ac:dyDescent="0.2">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ht="13.2" x14ac:dyDescent="0.2">
      <c r="DD19" s="363"/>
      <c r="DE19" s="363"/>
    </row>
    <row r="20" spans="1:109" ht="13.2" x14ac:dyDescent="0.2">
      <c r="DD20" s="363"/>
      <c r="DE20" s="363"/>
    </row>
    <row r="21" spans="1:109" ht="17.25" customHeight="1" x14ac:dyDescent="0.2">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2">
      <c r="B22" s="369"/>
    </row>
    <row r="23" spans="1:109" ht="13.2" x14ac:dyDescent="0.2">
      <c r="B23" s="369"/>
    </row>
    <row r="24" spans="1:109" ht="13.2" x14ac:dyDescent="0.2">
      <c r="B24" s="369"/>
    </row>
    <row r="25" spans="1:109" ht="13.2" x14ac:dyDescent="0.2">
      <c r="B25" s="369"/>
    </row>
    <row r="26" spans="1:109" ht="13.2" x14ac:dyDescent="0.2">
      <c r="B26" s="369"/>
    </row>
    <row r="27" spans="1:109" ht="13.2" x14ac:dyDescent="0.2">
      <c r="B27" s="369"/>
    </row>
    <row r="28" spans="1:109" ht="13.2" x14ac:dyDescent="0.2">
      <c r="B28" s="369"/>
    </row>
    <row r="29" spans="1:109" ht="13.2" x14ac:dyDescent="0.2">
      <c r="B29" s="369"/>
    </row>
    <row r="30" spans="1:109" ht="13.2" x14ac:dyDescent="0.2">
      <c r="B30" s="369"/>
    </row>
    <row r="31" spans="1:109" ht="13.2" x14ac:dyDescent="0.2">
      <c r="B31" s="369"/>
    </row>
    <row r="32" spans="1:109" ht="13.2" x14ac:dyDescent="0.2">
      <c r="B32" s="369"/>
    </row>
    <row r="33" spans="2:109" ht="13.2" x14ac:dyDescent="0.2">
      <c r="B33" s="369"/>
    </row>
    <row r="34" spans="2:109" ht="13.2" x14ac:dyDescent="0.2">
      <c r="B34" s="369"/>
    </row>
    <row r="35" spans="2:109" ht="13.2" x14ac:dyDescent="0.2">
      <c r="B35" s="369"/>
    </row>
    <row r="36" spans="2:109" ht="13.2" x14ac:dyDescent="0.2">
      <c r="B36" s="369"/>
    </row>
    <row r="37" spans="2:109" ht="13.2" x14ac:dyDescent="0.2">
      <c r="B37" s="369"/>
    </row>
    <row r="38" spans="2:109" ht="13.2" x14ac:dyDescent="0.2">
      <c r="B38" s="369"/>
    </row>
    <row r="39" spans="2:109" ht="13.2" x14ac:dyDescent="0.2">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ht="13.2" x14ac:dyDescent="0.2">
      <c r="B40" s="374"/>
      <c r="DD40" s="374"/>
      <c r="DE40" s="363"/>
    </row>
    <row r="41" spans="2:109" ht="16.2" x14ac:dyDescent="0.2">
      <c r="B41" s="375" t="s">
        <v>594</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ht="13.2" x14ac:dyDescent="0.2">
      <c r="B42" s="369"/>
      <c r="G42" s="376"/>
      <c r="I42" s="377"/>
      <c r="J42" s="377"/>
      <c r="K42" s="377"/>
      <c r="AM42" s="376"/>
      <c r="AN42" s="376" t="s">
        <v>595</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2">
      <c r="B43" s="369"/>
      <c r="AN43" s="1252" t="s">
        <v>603</v>
      </c>
      <c r="AO43" s="1253"/>
      <c r="AP43" s="1253"/>
      <c r="AQ43" s="1253"/>
      <c r="AR43" s="1253"/>
      <c r="AS43" s="1253"/>
      <c r="AT43" s="1253"/>
      <c r="AU43" s="1253"/>
      <c r="AV43" s="1253"/>
      <c r="AW43" s="1253"/>
      <c r="AX43" s="1253"/>
      <c r="AY43" s="1253"/>
      <c r="AZ43" s="1253"/>
      <c r="BA43" s="1253"/>
      <c r="BB43" s="1253"/>
      <c r="BC43" s="1253"/>
      <c r="BD43" s="1253"/>
      <c r="BE43" s="1253"/>
      <c r="BF43" s="1253"/>
      <c r="BG43" s="1253"/>
      <c r="BH43" s="1253"/>
      <c r="BI43" s="1253"/>
      <c r="BJ43" s="1253"/>
      <c r="BK43" s="1253"/>
      <c r="BL43" s="1253"/>
      <c r="BM43" s="1253"/>
      <c r="BN43" s="1253"/>
      <c r="BO43" s="1253"/>
      <c r="BP43" s="1253"/>
      <c r="BQ43" s="1253"/>
      <c r="BR43" s="1253"/>
      <c r="BS43" s="1253"/>
      <c r="BT43" s="1253"/>
      <c r="BU43" s="1253"/>
      <c r="BV43" s="1253"/>
      <c r="BW43" s="1253"/>
      <c r="BX43" s="1253"/>
      <c r="BY43" s="1253"/>
      <c r="BZ43" s="1253"/>
      <c r="CA43" s="1253"/>
      <c r="CB43" s="1253"/>
      <c r="CC43" s="1253"/>
      <c r="CD43" s="1253"/>
      <c r="CE43" s="1253"/>
      <c r="CF43" s="1253"/>
      <c r="CG43" s="1253"/>
      <c r="CH43" s="1253"/>
      <c r="CI43" s="1253"/>
      <c r="CJ43" s="1253"/>
      <c r="CK43" s="1253"/>
      <c r="CL43" s="1253"/>
      <c r="CM43" s="1253"/>
      <c r="CN43" s="1253"/>
      <c r="CO43" s="1253"/>
      <c r="CP43" s="1253"/>
      <c r="CQ43" s="1253"/>
      <c r="CR43" s="1253"/>
      <c r="CS43" s="1253"/>
      <c r="CT43" s="1253"/>
      <c r="CU43" s="1253"/>
      <c r="CV43" s="1253"/>
      <c r="CW43" s="1253"/>
      <c r="CX43" s="1253"/>
      <c r="CY43" s="1253"/>
      <c r="CZ43" s="1253"/>
      <c r="DA43" s="1253"/>
      <c r="DB43" s="1253"/>
      <c r="DC43" s="1254"/>
    </row>
    <row r="44" spans="2:109" ht="13.2" x14ac:dyDescent="0.2">
      <c r="B44" s="369"/>
      <c r="AN44" s="1255"/>
      <c r="AO44" s="1256"/>
      <c r="AP44" s="1256"/>
      <c r="AQ44" s="1256"/>
      <c r="AR44" s="1256"/>
      <c r="AS44" s="1256"/>
      <c r="AT44" s="1256"/>
      <c r="AU44" s="1256"/>
      <c r="AV44" s="1256"/>
      <c r="AW44" s="1256"/>
      <c r="AX44" s="1256"/>
      <c r="AY44" s="1256"/>
      <c r="AZ44" s="1256"/>
      <c r="BA44" s="1256"/>
      <c r="BB44" s="1256"/>
      <c r="BC44" s="1256"/>
      <c r="BD44" s="1256"/>
      <c r="BE44" s="1256"/>
      <c r="BF44" s="1256"/>
      <c r="BG44" s="1256"/>
      <c r="BH44" s="1256"/>
      <c r="BI44" s="1256"/>
      <c r="BJ44" s="1256"/>
      <c r="BK44" s="1256"/>
      <c r="BL44" s="1256"/>
      <c r="BM44" s="1256"/>
      <c r="BN44" s="1256"/>
      <c r="BO44" s="1256"/>
      <c r="BP44" s="1256"/>
      <c r="BQ44" s="1256"/>
      <c r="BR44" s="1256"/>
      <c r="BS44" s="1256"/>
      <c r="BT44" s="1256"/>
      <c r="BU44" s="1256"/>
      <c r="BV44" s="1256"/>
      <c r="BW44" s="1256"/>
      <c r="BX44" s="1256"/>
      <c r="BY44" s="1256"/>
      <c r="BZ44" s="1256"/>
      <c r="CA44" s="1256"/>
      <c r="CB44" s="1256"/>
      <c r="CC44" s="1256"/>
      <c r="CD44" s="1256"/>
      <c r="CE44" s="1256"/>
      <c r="CF44" s="1256"/>
      <c r="CG44" s="1256"/>
      <c r="CH44" s="1256"/>
      <c r="CI44" s="1256"/>
      <c r="CJ44" s="1256"/>
      <c r="CK44" s="1256"/>
      <c r="CL44" s="1256"/>
      <c r="CM44" s="1256"/>
      <c r="CN44" s="1256"/>
      <c r="CO44" s="1256"/>
      <c r="CP44" s="1256"/>
      <c r="CQ44" s="1256"/>
      <c r="CR44" s="1256"/>
      <c r="CS44" s="1256"/>
      <c r="CT44" s="1256"/>
      <c r="CU44" s="1256"/>
      <c r="CV44" s="1256"/>
      <c r="CW44" s="1256"/>
      <c r="CX44" s="1256"/>
      <c r="CY44" s="1256"/>
      <c r="CZ44" s="1256"/>
      <c r="DA44" s="1256"/>
      <c r="DB44" s="1256"/>
      <c r="DC44" s="1257"/>
    </row>
    <row r="45" spans="2:109" ht="13.2" x14ac:dyDescent="0.2">
      <c r="B45" s="369"/>
      <c r="AN45" s="1255"/>
      <c r="AO45" s="1256"/>
      <c r="AP45" s="1256"/>
      <c r="AQ45" s="1256"/>
      <c r="AR45" s="1256"/>
      <c r="AS45" s="1256"/>
      <c r="AT45" s="1256"/>
      <c r="AU45" s="1256"/>
      <c r="AV45" s="1256"/>
      <c r="AW45" s="1256"/>
      <c r="AX45" s="1256"/>
      <c r="AY45" s="1256"/>
      <c r="AZ45" s="1256"/>
      <c r="BA45" s="1256"/>
      <c r="BB45" s="1256"/>
      <c r="BC45" s="1256"/>
      <c r="BD45" s="1256"/>
      <c r="BE45" s="1256"/>
      <c r="BF45" s="1256"/>
      <c r="BG45" s="1256"/>
      <c r="BH45" s="1256"/>
      <c r="BI45" s="1256"/>
      <c r="BJ45" s="1256"/>
      <c r="BK45" s="1256"/>
      <c r="BL45" s="1256"/>
      <c r="BM45" s="1256"/>
      <c r="BN45" s="1256"/>
      <c r="BO45" s="1256"/>
      <c r="BP45" s="1256"/>
      <c r="BQ45" s="1256"/>
      <c r="BR45" s="1256"/>
      <c r="BS45" s="1256"/>
      <c r="BT45" s="1256"/>
      <c r="BU45" s="1256"/>
      <c r="BV45" s="1256"/>
      <c r="BW45" s="1256"/>
      <c r="BX45" s="1256"/>
      <c r="BY45" s="1256"/>
      <c r="BZ45" s="1256"/>
      <c r="CA45" s="1256"/>
      <c r="CB45" s="1256"/>
      <c r="CC45" s="1256"/>
      <c r="CD45" s="1256"/>
      <c r="CE45" s="1256"/>
      <c r="CF45" s="1256"/>
      <c r="CG45" s="1256"/>
      <c r="CH45" s="1256"/>
      <c r="CI45" s="1256"/>
      <c r="CJ45" s="1256"/>
      <c r="CK45" s="1256"/>
      <c r="CL45" s="1256"/>
      <c r="CM45" s="1256"/>
      <c r="CN45" s="1256"/>
      <c r="CO45" s="1256"/>
      <c r="CP45" s="1256"/>
      <c r="CQ45" s="1256"/>
      <c r="CR45" s="1256"/>
      <c r="CS45" s="1256"/>
      <c r="CT45" s="1256"/>
      <c r="CU45" s="1256"/>
      <c r="CV45" s="1256"/>
      <c r="CW45" s="1256"/>
      <c r="CX45" s="1256"/>
      <c r="CY45" s="1256"/>
      <c r="CZ45" s="1256"/>
      <c r="DA45" s="1256"/>
      <c r="DB45" s="1256"/>
      <c r="DC45" s="1257"/>
    </row>
    <row r="46" spans="2:109" ht="13.2" x14ac:dyDescent="0.2">
      <c r="B46" s="369"/>
      <c r="AN46" s="1255"/>
      <c r="AO46" s="1256"/>
      <c r="AP46" s="1256"/>
      <c r="AQ46" s="1256"/>
      <c r="AR46" s="1256"/>
      <c r="AS46" s="1256"/>
      <c r="AT46" s="1256"/>
      <c r="AU46" s="1256"/>
      <c r="AV46" s="1256"/>
      <c r="AW46" s="1256"/>
      <c r="AX46" s="1256"/>
      <c r="AY46" s="1256"/>
      <c r="AZ46" s="1256"/>
      <c r="BA46" s="1256"/>
      <c r="BB46" s="1256"/>
      <c r="BC46" s="1256"/>
      <c r="BD46" s="1256"/>
      <c r="BE46" s="1256"/>
      <c r="BF46" s="1256"/>
      <c r="BG46" s="1256"/>
      <c r="BH46" s="1256"/>
      <c r="BI46" s="1256"/>
      <c r="BJ46" s="1256"/>
      <c r="BK46" s="1256"/>
      <c r="BL46" s="1256"/>
      <c r="BM46" s="1256"/>
      <c r="BN46" s="1256"/>
      <c r="BO46" s="1256"/>
      <c r="BP46" s="1256"/>
      <c r="BQ46" s="1256"/>
      <c r="BR46" s="1256"/>
      <c r="BS46" s="1256"/>
      <c r="BT46" s="1256"/>
      <c r="BU46" s="1256"/>
      <c r="BV46" s="1256"/>
      <c r="BW46" s="1256"/>
      <c r="BX46" s="1256"/>
      <c r="BY46" s="1256"/>
      <c r="BZ46" s="1256"/>
      <c r="CA46" s="1256"/>
      <c r="CB46" s="1256"/>
      <c r="CC46" s="1256"/>
      <c r="CD46" s="1256"/>
      <c r="CE46" s="1256"/>
      <c r="CF46" s="1256"/>
      <c r="CG46" s="1256"/>
      <c r="CH46" s="1256"/>
      <c r="CI46" s="1256"/>
      <c r="CJ46" s="1256"/>
      <c r="CK46" s="1256"/>
      <c r="CL46" s="1256"/>
      <c r="CM46" s="1256"/>
      <c r="CN46" s="1256"/>
      <c r="CO46" s="1256"/>
      <c r="CP46" s="1256"/>
      <c r="CQ46" s="1256"/>
      <c r="CR46" s="1256"/>
      <c r="CS46" s="1256"/>
      <c r="CT46" s="1256"/>
      <c r="CU46" s="1256"/>
      <c r="CV46" s="1256"/>
      <c r="CW46" s="1256"/>
      <c r="CX46" s="1256"/>
      <c r="CY46" s="1256"/>
      <c r="CZ46" s="1256"/>
      <c r="DA46" s="1256"/>
      <c r="DB46" s="1256"/>
      <c r="DC46" s="1257"/>
    </row>
    <row r="47" spans="2:109" ht="13.2" x14ac:dyDescent="0.2">
      <c r="B47" s="369"/>
      <c r="AN47" s="1258"/>
      <c r="AO47" s="1259"/>
      <c r="AP47" s="1259"/>
      <c r="AQ47" s="1259"/>
      <c r="AR47" s="1259"/>
      <c r="AS47" s="1259"/>
      <c r="AT47" s="1259"/>
      <c r="AU47" s="1259"/>
      <c r="AV47" s="1259"/>
      <c r="AW47" s="1259"/>
      <c r="AX47" s="1259"/>
      <c r="AY47" s="1259"/>
      <c r="AZ47" s="1259"/>
      <c r="BA47" s="1259"/>
      <c r="BB47" s="1259"/>
      <c r="BC47" s="1259"/>
      <c r="BD47" s="1259"/>
      <c r="BE47" s="1259"/>
      <c r="BF47" s="1259"/>
      <c r="BG47" s="1259"/>
      <c r="BH47" s="1259"/>
      <c r="BI47" s="1259"/>
      <c r="BJ47" s="1259"/>
      <c r="BK47" s="1259"/>
      <c r="BL47" s="1259"/>
      <c r="BM47" s="1259"/>
      <c r="BN47" s="1259"/>
      <c r="BO47" s="1259"/>
      <c r="BP47" s="1259"/>
      <c r="BQ47" s="1259"/>
      <c r="BR47" s="1259"/>
      <c r="BS47" s="1259"/>
      <c r="BT47" s="1259"/>
      <c r="BU47" s="1259"/>
      <c r="BV47" s="1259"/>
      <c r="BW47" s="1259"/>
      <c r="BX47" s="1259"/>
      <c r="BY47" s="1259"/>
      <c r="BZ47" s="1259"/>
      <c r="CA47" s="1259"/>
      <c r="CB47" s="1259"/>
      <c r="CC47" s="1259"/>
      <c r="CD47" s="1259"/>
      <c r="CE47" s="1259"/>
      <c r="CF47" s="1259"/>
      <c r="CG47" s="1259"/>
      <c r="CH47" s="1259"/>
      <c r="CI47" s="1259"/>
      <c r="CJ47" s="1259"/>
      <c r="CK47" s="1259"/>
      <c r="CL47" s="1259"/>
      <c r="CM47" s="1259"/>
      <c r="CN47" s="1259"/>
      <c r="CO47" s="1259"/>
      <c r="CP47" s="1259"/>
      <c r="CQ47" s="1259"/>
      <c r="CR47" s="1259"/>
      <c r="CS47" s="1259"/>
      <c r="CT47" s="1259"/>
      <c r="CU47" s="1259"/>
      <c r="CV47" s="1259"/>
      <c r="CW47" s="1259"/>
      <c r="CX47" s="1259"/>
      <c r="CY47" s="1259"/>
      <c r="CZ47" s="1259"/>
      <c r="DA47" s="1259"/>
      <c r="DB47" s="1259"/>
      <c r="DC47" s="1260"/>
    </row>
    <row r="48" spans="2:109" ht="13.2" x14ac:dyDescent="0.2">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ht="13.2" x14ac:dyDescent="0.2">
      <c r="B49" s="369"/>
      <c r="AN49" s="363" t="s">
        <v>596</v>
      </c>
    </row>
    <row r="50" spans="1:109" ht="13.2" x14ac:dyDescent="0.2">
      <c r="B50" s="369"/>
      <c r="G50" s="1245"/>
      <c r="H50" s="1245"/>
      <c r="I50" s="1245"/>
      <c r="J50" s="1245"/>
      <c r="K50" s="379"/>
      <c r="L50" s="379"/>
      <c r="M50" s="380"/>
      <c r="N50" s="380"/>
      <c r="AN50" s="1246"/>
      <c r="AO50" s="1247"/>
      <c r="AP50" s="1247"/>
      <c r="AQ50" s="1247"/>
      <c r="AR50" s="1247"/>
      <c r="AS50" s="1247"/>
      <c r="AT50" s="1247"/>
      <c r="AU50" s="1247"/>
      <c r="AV50" s="1247"/>
      <c r="AW50" s="1247"/>
      <c r="AX50" s="1247"/>
      <c r="AY50" s="1247"/>
      <c r="AZ50" s="1247"/>
      <c r="BA50" s="1247"/>
      <c r="BB50" s="1247"/>
      <c r="BC50" s="1247"/>
      <c r="BD50" s="1247"/>
      <c r="BE50" s="1247"/>
      <c r="BF50" s="1247"/>
      <c r="BG50" s="1247"/>
      <c r="BH50" s="1247"/>
      <c r="BI50" s="1247"/>
      <c r="BJ50" s="1247"/>
      <c r="BK50" s="1247"/>
      <c r="BL50" s="1247"/>
      <c r="BM50" s="1247"/>
      <c r="BN50" s="1247"/>
      <c r="BO50" s="1248"/>
      <c r="BP50" s="1249" t="s">
        <v>550</v>
      </c>
      <c r="BQ50" s="1249"/>
      <c r="BR50" s="1249"/>
      <c r="BS50" s="1249"/>
      <c r="BT50" s="1249"/>
      <c r="BU50" s="1249"/>
      <c r="BV50" s="1249"/>
      <c r="BW50" s="1249"/>
      <c r="BX50" s="1249" t="s">
        <v>551</v>
      </c>
      <c r="BY50" s="1249"/>
      <c r="BZ50" s="1249"/>
      <c r="CA50" s="1249"/>
      <c r="CB50" s="1249"/>
      <c r="CC50" s="1249"/>
      <c r="CD50" s="1249"/>
      <c r="CE50" s="1249"/>
      <c r="CF50" s="1249" t="s">
        <v>552</v>
      </c>
      <c r="CG50" s="1249"/>
      <c r="CH50" s="1249"/>
      <c r="CI50" s="1249"/>
      <c r="CJ50" s="1249"/>
      <c r="CK50" s="1249"/>
      <c r="CL50" s="1249"/>
      <c r="CM50" s="1249"/>
      <c r="CN50" s="1249" t="s">
        <v>553</v>
      </c>
      <c r="CO50" s="1249"/>
      <c r="CP50" s="1249"/>
      <c r="CQ50" s="1249"/>
      <c r="CR50" s="1249"/>
      <c r="CS50" s="1249"/>
      <c r="CT50" s="1249"/>
      <c r="CU50" s="1249"/>
      <c r="CV50" s="1249" t="s">
        <v>554</v>
      </c>
      <c r="CW50" s="1249"/>
      <c r="CX50" s="1249"/>
      <c r="CY50" s="1249"/>
      <c r="CZ50" s="1249"/>
      <c r="DA50" s="1249"/>
      <c r="DB50" s="1249"/>
      <c r="DC50" s="1249"/>
    </row>
    <row r="51" spans="1:109" ht="13.5" customHeight="1" x14ac:dyDescent="0.2">
      <c r="B51" s="369"/>
      <c r="G51" s="1262"/>
      <c r="H51" s="1262"/>
      <c r="I51" s="1263"/>
      <c r="J51" s="1263"/>
      <c r="K51" s="1261"/>
      <c r="L51" s="1261"/>
      <c r="M51" s="1261"/>
      <c r="N51" s="1261"/>
      <c r="AM51" s="378"/>
      <c r="AN51" s="1251" t="s">
        <v>597</v>
      </c>
      <c r="AO51" s="1251"/>
      <c r="AP51" s="1251"/>
      <c r="AQ51" s="1251"/>
      <c r="AR51" s="1251"/>
      <c r="AS51" s="1251"/>
      <c r="AT51" s="1251"/>
      <c r="AU51" s="1251"/>
      <c r="AV51" s="1251"/>
      <c r="AW51" s="1251"/>
      <c r="AX51" s="1251"/>
      <c r="AY51" s="1251"/>
      <c r="AZ51" s="1251"/>
      <c r="BA51" s="1251"/>
      <c r="BB51" s="1251" t="s">
        <v>598</v>
      </c>
      <c r="BC51" s="1251"/>
      <c r="BD51" s="1251"/>
      <c r="BE51" s="1251"/>
      <c r="BF51" s="1251"/>
      <c r="BG51" s="1251"/>
      <c r="BH51" s="1251"/>
      <c r="BI51" s="1251"/>
      <c r="BJ51" s="1251"/>
      <c r="BK51" s="1251"/>
      <c r="BL51" s="1251"/>
      <c r="BM51" s="1251"/>
      <c r="BN51" s="1251"/>
      <c r="BO51" s="1251"/>
      <c r="BP51" s="1250">
        <v>56.9</v>
      </c>
      <c r="BQ51" s="1250"/>
      <c r="BR51" s="1250"/>
      <c r="BS51" s="1250"/>
      <c r="BT51" s="1250"/>
      <c r="BU51" s="1250"/>
      <c r="BV51" s="1250"/>
      <c r="BW51" s="1250"/>
      <c r="BX51" s="1250">
        <v>56.3</v>
      </c>
      <c r="BY51" s="1250"/>
      <c r="BZ51" s="1250"/>
      <c r="CA51" s="1250"/>
      <c r="CB51" s="1250"/>
      <c r="CC51" s="1250"/>
      <c r="CD51" s="1250"/>
      <c r="CE51" s="1250"/>
      <c r="CF51" s="1250">
        <v>58.6</v>
      </c>
      <c r="CG51" s="1250"/>
      <c r="CH51" s="1250"/>
      <c r="CI51" s="1250"/>
      <c r="CJ51" s="1250"/>
      <c r="CK51" s="1250"/>
      <c r="CL51" s="1250"/>
      <c r="CM51" s="1250"/>
      <c r="CN51" s="1250">
        <v>51.5</v>
      </c>
      <c r="CO51" s="1250"/>
      <c r="CP51" s="1250"/>
      <c r="CQ51" s="1250"/>
      <c r="CR51" s="1250"/>
      <c r="CS51" s="1250"/>
      <c r="CT51" s="1250"/>
      <c r="CU51" s="1250"/>
      <c r="CV51" s="1250">
        <v>33</v>
      </c>
      <c r="CW51" s="1250"/>
      <c r="CX51" s="1250"/>
      <c r="CY51" s="1250"/>
      <c r="CZ51" s="1250"/>
      <c r="DA51" s="1250"/>
      <c r="DB51" s="1250"/>
      <c r="DC51" s="1250"/>
    </row>
    <row r="52" spans="1:109" ht="13.2" x14ac:dyDescent="0.2">
      <c r="B52" s="369"/>
      <c r="G52" s="1262"/>
      <c r="H52" s="1262"/>
      <c r="I52" s="1263"/>
      <c r="J52" s="1263"/>
      <c r="K52" s="1261"/>
      <c r="L52" s="1261"/>
      <c r="M52" s="1261"/>
      <c r="N52" s="1261"/>
      <c r="AM52" s="378"/>
      <c r="AN52" s="1251"/>
      <c r="AO52" s="1251"/>
      <c r="AP52" s="1251"/>
      <c r="AQ52" s="1251"/>
      <c r="AR52" s="1251"/>
      <c r="AS52" s="1251"/>
      <c r="AT52" s="1251"/>
      <c r="AU52" s="1251"/>
      <c r="AV52" s="1251"/>
      <c r="AW52" s="1251"/>
      <c r="AX52" s="1251"/>
      <c r="AY52" s="1251"/>
      <c r="AZ52" s="1251"/>
      <c r="BA52" s="1251"/>
      <c r="BB52" s="1251"/>
      <c r="BC52" s="1251"/>
      <c r="BD52" s="1251"/>
      <c r="BE52" s="1251"/>
      <c r="BF52" s="1251"/>
      <c r="BG52" s="1251"/>
      <c r="BH52" s="1251"/>
      <c r="BI52" s="1251"/>
      <c r="BJ52" s="1251"/>
      <c r="BK52" s="1251"/>
      <c r="BL52" s="1251"/>
      <c r="BM52" s="1251"/>
      <c r="BN52" s="1251"/>
      <c r="BO52" s="1251"/>
      <c r="BP52" s="1250"/>
      <c r="BQ52" s="1250"/>
      <c r="BR52" s="1250"/>
      <c r="BS52" s="1250"/>
      <c r="BT52" s="1250"/>
      <c r="BU52" s="1250"/>
      <c r="BV52" s="1250"/>
      <c r="BW52" s="1250"/>
      <c r="BX52" s="1250"/>
      <c r="BY52" s="1250"/>
      <c r="BZ52" s="1250"/>
      <c r="CA52" s="1250"/>
      <c r="CB52" s="1250"/>
      <c r="CC52" s="1250"/>
      <c r="CD52" s="1250"/>
      <c r="CE52" s="1250"/>
      <c r="CF52" s="1250"/>
      <c r="CG52" s="1250"/>
      <c r="CH52" s="1250"/>
      <c r="CI52" s="1250"/>
      <c r="CJ52" s="1250"/>
      <c r="CK52" s="1250"/>
      <c r="CL52" s="1250"/>
      <c r="CM52" s="1250"/>
      <c r="CN52" s="1250"/>
      <c r="CO52" s="1250"/>
      <c r="CP52" s="1250"/>
      <c r="CQ52" s="1250"/>
      <c r="CR52" s="1250"/>
      <c r="CS52" s="1250"/>
      <c r="CT52" s="1250"/>
      <c r="CU52" s="1250"/>
      <c r="CV52" s="1250"/>
      <c r="CW52" s="1250"/>
      <c r="CX52" s="1250"/>
      <c r="CY52" s="1250"/>
      <c r="CZ52" s="1250"/>
      <c r="DA52" s="1250"/>
      <c r="DB52" s="1250"/>
      <c r="DC52" s="1250"/>
    </row>
    <row r="53" spans="1:109" ht="13.2" x14ac:dyDescent="0.2">
      <c r="A53" s="377"/>
      <c r="B53" s="369"/>
      <c r="G53" s="1262"/>
      <c r="H53" s="1262"/>
      <c r="I53" s="1245"/>
      <c r="J53" s="1245"/>
      <c r="K53" s="1261"/>
      <c r="L53" s="1261"/>
      <c r="M53" s="1261"/>
      <c r="N53" s="1261"/>
      <c r="AM53" s="378"/>
      <c r="AN53" s="1251"/>
      <c r="AO53" s="1251"/>
      <c r="AP53" s="1251"/>
      <c r="AQ53" s="1251"/>
      <c r="AR53" s="1251"/>
      <c r="AS53" s="1251"/>
      <c r="AT53" s="1251"/>
      <c r="AU53" s="1251"/>
      <c r="AV53" s="1251"/>
      <c r="AW53" s="1251"/>
      <c r="AX53" s="1251"/>
      <c r="AY53" s="1251"/>
      <c r="AZ53" s="1251"/>
      <c r="BA53" s="1251"/>
      <c r="BB53" s="1251" t="s">
        <v>599</v>
      </c>
      <c r="BC53" s="1251"/>
      <c r="BD53" s="1251"/>
      <c r="BE53" s="1251"/>
      <c r="BF53" s="1251"/>
      <c r="BG53" s="1251"/>
      <c r="BH53" s="1251"/>
      <c r="BI53" s="1251"/>
      <c r="BJ53" s="1251"/>
      <c r="BK53" s="1251"/>
      <c r="BL53" s="1251"/>
      <c r="BM53" s="1251"/>
      <c r="BN53" s="1251"/>
      <c r="BO53" s="1251"/>
      <c r="BP53" s="1250">
        <v>43.6</v>
      </c>
      <c r="BQ53" s="1250"/>
      <c r="BR53" s="1250"/>
      <c r="BS53" s="1250"/>
      <c r="BT53" s="1250"/>
      <c r="BU53" s="1250"/>
      <c r="BV53" s="1250"/>
      <c r="BW53" s="1250"/>
      <c r="BX53" s="1250">
        <v>44.8</v>
      </c>
      <c r="BY53" s="1250"/>
      <c r="BZ53" s="1250"/>
      <c r="CA53" s="1250"/>
      <c r="CB53" s="1250"/>
      <c r="CC53" s="1250"/>
      <c r="CD53" s="1250"/>
      <c r="CE53" s="1250"/>
      <c r="CF53" s="1250">
        <v>45.7</v>
      </c>
      <c r="CG53" s="1250"/>
      <c r="CH53" s="1250"/>
      <c r="CI53" s="1250"/>
      <c r="CJ53" s="1250"/>
      <c r="CK53" s="1250"/>
      <c r="CL53" s="1250"/>
      <c r="CM53" s="1250"/>
      <c r="CN53" s="1250">
        <v>47.1</v>
      </c>
      <c r="CO53" s="1250"/>
      <c r="CP53" s="1250"/>
      <c r="CQ53" s="1250"/>
      <c r="CR53" s="1250"/>
      <c r="CS53" s="1250"/>
      <c r="CT53" s="1250"/>
      <c r="CU53" s="1250"/>
      <c r="CV53" s="1250">
        <v>48.6</v>
      </c>
      <c r="CW53" s="1250"/>
      <c r="CX53" s="1250"/>
      <c r="CY53" s="1250"/>
      <c r="CZ53" s="1250"/>
      <c r="DA53" s="1250"/>
      <c r="DB53" s="1250"/>
      <c r="DC53" s="1250"/>
    </row>
    <row r="54" spans="1:109" ht="13.2" x14ac:dyDescent="0.2">
      <c r="A54" s="377"/>
      <c r="B54" s="369"/>
      <c r="G54" s="1262"/>
      <c r="H54" s="1262"/>
      <c r="I54" s="1245"/>
      <c r="J54" s="1245"/>
      <c r="K54" s="1261"/>
      <c r="L54" s="1261"/>
      <c r="M54" s="1261"/>
      <c r="N54" s="1261"/>
      <c r="AM54" s="378"/>
      <c r="AN54" s="1251"/>
      <c r="AO54" s="1251"/>
      <c r="AP54" s="1251"/>
      <c r="AQ54" s="1251"/>
      <c r="AR54" s="1251"/>
      <c r="AS54" s="1251"/>
      <c r="AT54" s="1251"/>
      <c r="AU54" s="1251"/>
      <c r="AV54" s="1251"/>
      <c r="AW54" s="1251"/>
      <c r="AX54" s="1251"/>
      <c r="AY54" s="1251"/>
      <c r="AZ54" s="1251"/>
      <c r="BA54" s="1251"/>
      <c r="BB54" s="1251"/>
      <c r="BC54" s="1251"/>
      <c r="BD54" s="1251"/>
      <c r="BE54" s="1251"/>
      <c r="BF54" s="1251"/>
      <c r="BG54" s="1251"/>
      <c r="BH54" s="1251"/>
      <c r="BI54" s="1251"/>
      <c r="BJ54" s="1251"/>
      <c r="BK54" s="1251"/>
      <c r="BL54" s="1251"/>
      <c r="BM54" s="1251"/>
      <c r="BN54" s="1251"/>
      <c r="BO54" s="1251"/>
      <c r="BP54" s="1250"/>
      <c r="BQ54" s="1250"/>
      <c r="BR54" s="1250"/>
      <c r="BS54" s="1250"/>
      <c r="BT54" s="1250"/>
      <c r="BU54" s="1250"/>
      <c r="BV54" s="1250"/>
      <c r="BW54" s="1250"/>
      <c r="BX54" s="1250"/>
      <c r="BY54" s="1250"/>
      <c r="BZ54" s="1250"/>
      <c r="CA54" s="1250"/>
      <c r="CB54" s="1250"/>
      <c r="CC54" s="1250"/>
      <c r="CD54" s="1250"/>
      <c r="CE54" s="1250"/>
      <c r="CF54" s="1250"/>
      <c r="CG54" s="1250"/>
      <c r="CH54" s="1250"/>
      <c r="CI54" s="1250"/>
      <c r="CJ54" s="1250"/>
      <c r="CK54" s="1250"/>
      <c r="CL54" s="1250"/>
      <c r="CM54" s="1250"/>
      <c r="CN54" s="1250"/>
      <c r="CO54" s="1250"/>
      <c r="CP54" s="1250"/>
      <c r="CQ54" s="1250"/>
      <c r="CR54" s="1250"/>
      <c r="CS54" s="1250"/>
      <c r="CT54" s="1250"/>
      <c r="CU54" s="1250"/>
      <c r="CV54" s="1250"/>
      <c r="CW54" s="1250"/>
      <c r="CX54" s="1250"/>
      <c r="CY54" s="1250"/>
      <c r="CZ54" s="1250"/>
      <c r="DA54" s="1250"/>
      <c r="DB54" s="1250"/>
      <c r="DC54" s="1250"/>
    </row>
    <row r="55" spans="1:109" ht="13.2" x14ac:dyDescent="0.2">
      <c r="A55" s="377"/>
      <c r="B55" s="369"/>
      <c r="G55" s="1245"/>
      <c r="H55" s="1245"/>
      <c r="I55" s="1245"/>
      <c r="J55" s="1245"/>
      <c r="K55" s="1261"/>
      <c r="L55" s="1261"/>
      <c r="M55" s="1261"/>
      <c r="N55" s="1261"/>
      <c r="AN55" s="1249" t="s">
        <v>600</v>
      </c>
      <c r="AO55" s="1249"/>
      <c r="AP55" s="1249"/>
      <c r="AQ55" s="1249"/>
      <c r="AR55" s="1249"/>
      <c r="AS55" s="1249"/>
      <c r="AT55" s="1249"/>
      <c r="AU55" s="1249"/>
      <c r="AV55" s="1249"/>
      <c r="AW55" s="1249"/>
      <c r="AX55" s="1249"/>
      <c r="AY55" s="1249"/>
      <c r="AZ55" s="1249"/>
      <c r="BA55" s="1249"/>
      <c r="BB55" s="1251" t="s">
        <v>598</v>
      </c>
      <c r="BC55" s="1251"/>
      <c r="BD55" s="1251"/>
      <c r="BE55" s="1251"/>
      <c r="BF55" s="1251"/>
      <c r="BG55" s="1251"/>
      <c r="BH55" s="1251"/>
      <c r="BI55" s="1251"/>
      <c r="BJ55" s="1251"/>
      <c r="BK55" s="1251"/>
      <c r="BL55" s="1251"/>
      <c r="BM55" s="1251"/>
      <c r="BN55" s="1251"/>
      <c r="BO55" s="1251"/>
      <c r="BP55" s="1250">
        <v>40.799999999999997</v>
      </c>
      <c r="BQ55" s="1250"/>
      <c r="BR55" s="1250"/>
      <c r="BS55" s="1250"/>
      <c r="BT55" s="1250"/>
      <c r="BU55" s="1250"/>
      <c r="BV55" s="1250"/>
      <c r="BW55" s="1250"/>
      <c r="BX55" s="1250">
        <v>38.5</v>
      </c>
      <c r="BY55" s="1250"/>
      <c r="BZ55" s="1250"/>
      <c r="CA55" s="1250"/>
      <c r="CB55" s="1250"/>
      <c r="CC55" s="1250"/>
      <c r="CD55" s="1250"/>
      <c r="CE55" s="1250"/>
      <c r="CF55" s="1250">
        <v>35.5</v>
      </c>
      <c r="CG55" s="1250"/>
      <c r="CH55" s="1250"/>
      <c r="CI55" s="1250"/>
      <c r="CJ55" s="1250"/>
      <c r="CK55" s="1250"/>
      <c r="CL55" s="1250"/>
      <c r="CM55" s="1250"/>
      <c r="CN55" s="1250">
        <v>13.5</v>
      </c>
      <c r="CO55" s="1250"/>
      <c r="CP55" s="1250"/>
      <c r="CQ55" s="1250"/>
      <c r="CR55" s="1250"/>
      <c r="CS55" s="1250"/>
      <c r="CT55" s="1250"/>
      <c r="CU55" s="1250"/>
      <c r="CV55" s="1250">
        <v>0</v>
      </c>
      <c r="CW55" s="1250"/>
      <c r="CX55" s="1250"/>
      <c r="CY55" s="1250"/>
      <c r="CZ55" s="1250"/>
      <c r="DA55" s="1250"/>
      <c r="DB55" s="1250"/>
      <c r="DC55" s="1250"/>
    </row>
    <row r="56" spans="1:109" ht="13.2" x14ac:dyDescent="0.2">
      <c r="A56" s="377"/>
      <c r="B56" s="369"/>
      <c r="G56" s="1245"/>
      <c r="H56" s="1245"/>
      <c r="I56" s="1245"/>
      <c r="J56" s="1245"/>
      <c r="K56" s="1261"/>
      <c r="L56" s="1261"/>
      <c r="M56" s="1261"/>
      <c r="N56" s="1261"/>
      <c r="AN56" s="1249"/>
      <c r="AO56" s="1249"/>
      <c r="AP56" s="1249"/>
      <c r="AQ56" s="1249"/>
      <c r="AR56" s="1249"/>
      <c r="AS56" s="1249"/>
      <c r="AT56" s="1249"/>
      <c r="AU56" s="1249"/>
      <c r="AV56" s="1249"/>
      <c r="AW56" s="1249"/>
      <c r="AX56" s="1249"/>
      <c r="AY56" s="1249"/>
      <c r="AZ56" s="1249"/>
      <c r="BA56" s="1249"/>
      <c r="BB56" s="1251"/>
      <c r="BC56" s="1251"/>
      <c r="BD56" s="1251"/>
      <c r="BE56" s="1251"/>
      <c r="BF56" s="1251"/>
      <c r="BG56" s="1251"/>
      <c r="BH56" s="1251"/>
      <c r="BI56" s="1251"/>
      <c r="BJ56" s="1251"/>
      <c r="BK56" s="1251"/>
      <c r="BL56" s="1251"/>
      <c r="BM56" s="1251"/>
      <c r="BN56" s="1251"/>
      <c r="BO56" s="1251"/>
      <c r="BP56" s="1250"/>
      <c r="BQ56" s="1250"/>
      <c r="BR56" s="1250"/>
      <c r="BS56" s="1250"/>
      <c r="BT56" s="1250"/>
      <c r="BU56" s="1250"/>
      <c r="BV56" s="1250"/>
      <c r="BW56" s="1250"/>
      <c r="BX56" s="1250"/>
      <c r="BY56" s="1250"/>
      <c r="BZ56" s="1250"/>
      <c r="CA56" s="1250"/>
      <c r="CB56" s="1250"/>
      <c r="CC56" s="1250"/>
      <c r="CD56" s="1250"/>
      <c r="CE56" s="1250"/>
      <c r="CF56" s="1250"/>
      <c r="CG56" s="1250"/>
      <c r="CH56" s="1250"/>
      <c r="CI56" s="1250"/>
      <c r="CJ56" s="1250"/>
      <c r="CK56" s="1250"/>
      <c r="CL56" s="1250"/>
      <c r="CM56" s="1250"/>
      <c r="CN56" s="1250"/>
      <c r="CO56" s="1250"/>
      <c r="CP56" s="1250"/>
      <c r="CQ56" s="1250"/>
      <c r="CR56" s="1250"/>
      <c r="CS56" s="1250"/>
      <c r="CT56" s="1250"/>
      <c r="CU56" s="1250"/>
      <c r="CV56" s="1250"/>
      <c r="CW56" s="1250"/>
      <c r="CX56" s="1250"/>
      <c r="CY56" s="1250"/>
      <c r="CZ56" s="1250"/>
      <c r="DA56" s="1250"/>
      <c r="DB56" s="1250"/>
      <c r="DC56" s="1250"/>
    </row>
    <row r="57" spans="1:109" s="377" customFormat="1" ht="13.2" x14ac:dyDescent="0.2">
      <c r="B57" s="381"/>
      <c r="G57" s="1245"/>
      <c r="H57" s="1245"/>
      <c r="I57" s="1264"/>
      <c r="J57" s="1264"/>
      <c r="K57" s="1261"/>
      <c r="L57" s="1261"/>
      <c r="M57" s="1261"/>
      <c r="N57" s="1261"/>
      <c r="AM57" s="363"/>
      <c r="AN57" s="1249"/>
      <c r="AO57" s="1249"/>
      <c r="AP57" s="1249"/>
      <c r="AQ57" s="1249"/>
      <c r="AR57" s="1249"/>
      <c r="AS57" s="1249"/>
      <c r="AT57" s="1249"/>
      <c r="AU57" s="1249"/>
      <c r="AV57" s="1249"/>
      <c r="AW57" s="1249"/>
      <c r="AX57" s="1249"/>
      <c r="AY57" s="1249"/>
      <c r="AZ57" s="1249"/>
      <c r="BA57" s="1249"/>
      <c r="BB57" s="1251" t="s">
        <v>599</v>
      </c>
      <c r="BC57" s="1251"/>
      <c r="BD57" s="1251"/>
      <c r="BE57" s="1251"/>
      <c r="BF57" s="1251"/>
      <c r="BG57" s="1251"/>
      <c r="BH57" s="1251"/>
      <c r="BI57" s="1251"/>
      <c r="BJ57" s="1251"/>
      <c r="BK57" s="1251"/>
      <c r="BL57" s="1251"/>
      <c r="BM57" s="1251"/>
      <c r="BN57" s="1251"/>
      <c r="BO57" s="1251"/>
      <c r="BP57" s="1250">
        <v>63.5</v>
      </c>
      <c r="BQ57" s="1250"/>
      <c r="BR57" s="1250"/>
      <c r="BS57" s="1250"/>
      <c r="BT57" s="1250"/>
      <c r="BU57" s="1250"/>
      <c r="BV57" s="1250"/>
      <c r="BW57" s="1250"/>
      <c r="BX57" s="1250">
        <v>65.3</v>
      </c>
      <c r="BY57" s="1250"/>
      <c r="BZ57" s="1250"/>
      <c r="CA57" s="1250"/>
      <c r="CB57" s="1250"/>
      <c r="CC57" s="1250"/>
      <c r="CD57" s="1250"/>
      <c r="CE57" s="1250"/>
      <c r="CF57" s="1250">
        <v>66</v>
      </c>
      <c r="CG57" s="1250"/>
      <c r="CH57" s="1250"/>
      <c r="CI57" s="1250"/>
      <c r="CJ57" s="1250"/>
      <c r="CK57" s="1250"/>
      <c r="CL57" s="1250"/>
      <c r="CM57" s="1250"/>
      <c r="CN57" s="1250">
        <v>65.099999999999994</v>
      </c>
      <c r="CO57" s="1250"/>
      <c r="CP57" s="1250"/>
      <c r="CQ57" s="1250"/>
      <c r="CR57" s="1250"/>
      <c r="CS57" s="1250"/>
      <c r="CT57" s="1250"/>
      <c r="CU57" s="1250"/>
      <c r="CV57" s="1250">
        <v>64.3</v>
      </c>
      <c r="CW57" s="1250"/>
      <c r="CX57" s="1250"/>
      <c r="CY57" s="1250"/>
      <c r="CZ57" s="1250"/>
      <c r="DA57" s="1250"/>
      <c r="DB57" s="1250"/>
      <c r="DC57" s="1250"/>
      <c r="DD57" s="382"/>
      <c r="DE57" s="381"/>
    </row>
    <row r="58" spans="1:109" s="377" customFormat="1" ht="13.2" x14ac:dyDescent="0.2">
      <c r="A58" s="363"/>
      <c r="B58" s="381"/>
      <c r="G58" s="1245"/>
      <c r="H58" s="1245"/>
      <c r="I58" s="1264"/>
      <c r="J58" s="1264"/>
      <c r="K58" s="1261"/>
      <c r="L58" s="1261"/>
      <c r="M58" s="1261"/>
      <c r="N58" s="1261"/>
      <c r="AM58" s="363"/>
      <c r="AN58" s="1249"/>
      <c r="AO58" s="1249"/>
      <c r="AP58" s="1249"/>
      <c r="AQ58" s="1249"/>
      <c r="AR58" s="1249"/>
      <c r="AS58" s="1249"/>
      <c r="AT58" s="1249"/>
      <c r="AU58" s="1249"/>
      <c r="AV58" s="1249"/>
      <c r="AW58" s="1249"/>
      <c r="AX58" s="1249"/>
      <c r="AY58" s="1249"/>
      <c r="AZ58" s="1249"/>
      <c r="BA58" s="1249"/>
      <c r="BB58" s="1251"/>
      <c r="BC58" s="1251"/>
      <c r="BD58" s="1251"/>
      <c r="BE58" s="1251"/>
      <c r="BF58" s="1251"/>
      <c r="BG58" s="1251"/>
      <c r="BH58" s="1251"/>
      <c r="BI58" s="1251"/>
      <c r="BJ58" s="1251"/>
      <c r="BK58" s="1251"/>
      <c r="BL58" s="1251"/>
      <c r="BM58" s="1251"/>
      <c r="BN58" s="1251"/>
      <c r="BO58" s="1251"/>
      <c r="BP58" s="1250"/>
      <c r="BQ58" s="1250"/>
      <c r="BR58" s="1250"/>
      <c r="BS58" s="1250"/>
      <c r="BT58" s="1250"/>
      <c r="BU58" s="1250"/>
      <c r="BV58" s="1250"/>
      <c r="BW58" s="1250"/>
      <c r="BX58" s="1250"/>
      <c r="BY58" s="1250"/>
      <c r="BZ58" s="1250"/>
      <c r="CA58" s="1250"/>
      <c r="CB58" s="1250"/>
      <c r="CC58" s="1250"/>
      <c r="CD58" s="1250"/>
      <c r="CE58" s="1250"/>
      <c r="CF58" s="1250"/>
      <c r="CG58" s="1250"/>
      <c r="CH58" s="1250"/>
      <c r="CI58" s="1250"/>
      <c r="CJ58" s="1250"/>
      <c r="CK58" s="1250"/>
      <c r="CL58" s="1250"/>
      <c r="CM58" s="1250"/>
      <c r="CN58" s="1250"/>
      <c r="CO58" s="1250"/>
      <c r="CP58" s="1250"/>
      <c r="CQ58" s="1250"/>
      <c r="CR58" s="1250"/>
      <c r="CS58" s="1250"/>
      <c r="CT58" s="1250"/>
      <c r="CU58" s="1250"/>
      <c r="CV58" s="1250"/>
      <c r="CW58" s="1250"/>
      <c r="CX58" s="1250"/>
      <c r="CY58" s="1250"/>
      <c r="CZ58" s="1250"/>
      <c r="DA58" s="1250"/>
      <c r="DB58" s="1250"/>
      <c r="DC58" s="1250"/>
      <c r="DD58" s="382"/>
      <c r="DE58" s="381"/>
    </row>
    <row r="59" spans="1:109" s="377" customFormat="1" ht="13.2" x14ac:dyDescent="0.2">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ht="13.2" x14ac:dyDescent="0.2">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ht="13.2" x14ac:dyDescent="0.2">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ht="13.2" x14ac:dyDescent="0.2">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6.2" x14ac:dyDescent="0.2">
      <c r="B63" s="388" t="s">
        <v>601</v>
      </c>
    </row>
    <row r="64" spans="1:109" ht="13.2" x14ac:dyDescent="0.2">
      <c r="B64" s="369"/>
      <c r="G64" s="376"/>
      <c r="I64" s="389"/>
      <c r="J64" s="389"/>
      <c r="K64" s="389"/>
      <c r="L64" s="389"/>
      <c r="M64" s="389"/>
      <c r="N64" s="390"/>
      <c r="AM64" s="376"/>
      <c r="AN64" s="376" t="s">
        <v>595</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ht="13.2" x14ac:dyDescent="0.2">
      <c r="B65" s="369"/>
      <c r="AN65" s="1252" t="s">
        <v>604</v>
      </c>
      <c r="AO65" s="1253"/>
      <c r="AP65" s="1253"/>
      <c r="AQ65" s="1253"/>
      <c r="AR65" s="1253"/>
      <c r="AS65" s="1253"/>
      <c r="AT65" s="1253"/>
      <c r="AU65" s="1253"/>
      <c r="AV65" s="1253"/>
      <c r="AW65" s="1253"/>
      <c r="AX65" s="1253"/>
      <c r="AY65" s="1253"/>
      <c r="AZ65" s="1253"/>
      <c r="BA65" s="1253"/>
      <c r="BB65" s="1253"/>
      <c r="BC65" s="1253"/>
      <c r="BD65" s="1253"/>
      <c r="BE65" s="1253"/>
      <c r="BF65" s="1253"/>
      <c r="BG65" s="1253"/>
      <c r="BH65" s="1253"/>
      <c r="BI65" s="1253"/>
      <c r="BJ65" s="1253"/>
      <c r="BK65" s="1253"/>
      <c r="BL65" s="1253"/>
      <c r="BM65" s="1253"/>
      <c r="BN65" s="1253"/>
      <c r="BO65" s="1253"/>
      <c r="BP65" s="1253"/>
      <c r="BQ65" s="1253"/>
      <c r="BR65" s="1253"/>
      <c r="BS65" s="1253"/>
      <c r="BT65" s="1253"/>
      <c r="BU65" s="1253"/>
      <c r="BV65" s="1253"/>
      <c r="BW65" s="1253"/>
      <c r="BX65" s="1253"/>
      <c r="BY65" s="1253"/>
      <c r="BZ65" s="1253"/>
      <c r="CA65" s="1253"/>
      <c r="CB65" s="1253"/>
      <c r="CC65" s="1253"/>
      <c r="CD65" s="1253"/>
      <c r="CE65" s="1253"/>
      <c r="CF65" s="1253"/>
      <c r="CG65" s="1253"/>
      <c r="CH65" s="1253"/>
      <c r="CI65" s="1253"/>
      <c r="CJ65" s="1253"/>
      <c r="CK65" s="1253"/>
      <c r="CL65" s="1253"/>
      <c r="CM65" s="1253"/>
      <c r="CN65" s="1253"/>
      <c r="CO65" s="1253"/>
      <c r="CP65" s="1253"/>
      <c r="CQ65" s="1253"/>
      <c r="CR65" s="1253"/>
      <c r="CS65" s="1253"/>
      <c r="CT65" s="1253"/>
      <c r="CU65" s="1253"/>
      <c r="CV65" s="1253"/>
      <c r="CW65" s="1253"/>
      <c r="CX65" s="1253"/>
      <c r="CY65" s="1253"/>
      <c r="CZ65" s="1253"/>
      <c r="DA65" s="1253"/>
      <c r="DB65" s="1253"/>
      <c r="DC65" s="1254"/>
    </row>
    <row r="66" spans="2:107" ht="13.2" x14ac:dyDescent="0.2">
      <c r="B66" s="369"/>
      <c r="AN66" s="1255"/>
      <c r="AO66" s="1256"/>
      <c r="AP66" s="1256"/>
      <c r="AQ66" s="1256"/>
      <c r="AR66" s="1256"/>
      <c r="AS66" s="1256"/>
      <c r="AT66" s="1256"/>
      <c r="AU66" s="1256"/>
      <c r="AV66" s="1256"/>
      <c r="AW66" s="1256"/>
      <c r="AX66" s="1256"/>
      <c r="AY66" s="1256"/>
      <c r="AZ66" s="1256"/>
      <c r="BA66" s="1256"/>
      <c r="BB66" s="1256"/>
      <c r="BC66" s="1256"/>
      <c r="BD66" s="1256"/>
      <c r="BE66" s="1256"/>
      <c r="BF66" s="1256"/>
      <c r="BG66" s="1256"/>
      <c r="BH66" s="1256"/>
      <c r="BI66" s="1256"/>
      <c r="BJ66" s="1256"/>
      <c r="BK66" s="1256"/>
      <c r="BL66" s="1256"/>
      <c r="BM66" s="1256"/>
      <c r="BN66" s="1256"/>
      <c r="BO66" s="1256"/>
      <c r="BP66" s="1256"/>
      <c r="BQ66" s="1256"/>
      <c r="BR66" s="1256"/>
      <c r="BS66" s="1256"/>
      <c r="BT66" s="1256"/>
      <c r="BU66" s="1256"/>
      <c r="BV66" s="1256"/>
      <c r="BW66" s="1256"/>
      <c r="BX66" s="1256"/>
      <c r="BY66" s="1256"/>
      <c r="BZ66" s="1256"/>
      <c r="CA66" s="1256"/>
      <c r="CB66" s="1256"/>
      <c r="CC66" s="1256"/>
      <c r="CD66" s="1256"/>
      <c r="CE66" s="1256"/>
      <c r="CF66" s="1256"/>
      <c r="CG66" s="1256"/>
      <c r="CH66" s="1256"/>
      <c r="CI66" s="1256"/>
      <c r="CJ66" s="1256"/>
      <c r="CK66" s="1256"/>
      <c r="CL66" s="1256"/>
      <c r="CM66" s="1256"/>
      <c r="CN66" s="1256"/>
      <c r="CO66" s="1256"/>
      <c r="CP66" s="1256"/>
      <c r="CQ66" s="1256"/>
      <c r="CR66" s="1256"/>
      <c r="CS66" s="1256"/>
      <c r="CT66" s="1256"/>
      <c r="CU66" s="1256"/>
      <c r="CV66" s="1256"/>
      <c r="CW66" s="1256"/>
      <c r="CX66" s="1256"/>
      <c r="CY66" s="1256"/>
      <c r="CZ66" s="1256"/>
      <c r="DA66" s="1256"/>
      <c r="DB66" s="1256"/>
      <c r="DC66" s="1257"/>
    </row>
    <row r="67" spans="2:107" ht="13.2" x14ac:dyDescent="0.2">
      <c r="B67" s="369"/>
      <c r="AN67" s="1255"/>
      <c r="AO67" s="1256"/>
      <c r="AP67" s="1256"/>
      <c r="AQ67" s="1256"/>
      <c r="AR67" s="1256"/>
      <c r="AS67" s="1256"/>
      <c r="AT67" s="1256"/>
      <c r="AU67" s="1256"/>
      <c r="AV67" s="1256"/>
      <c r="AW67" s="1256"/>
      <c r="AX67" s="1256"/>
      <c r="AY67" s="1256"/>
      <c r="AZ67" s="1256"/>
      <c r="BA67" s="1256"/>
      <c r="BB67" s="1256"/>
      <c r="BC67" s="1256"/>
      <c r="BD67" s="1256"/>
      <c r="BE67" s="1256"/>
      <c r="BF67" s="1256"/>
      <c r="BG67" s="1256"/>
      <c r="BH67" s="1256"/>
      <c r="BI67" s="1256"/>
      <c r="BJ67" s="1256"/>
      <c r="BK67" s="1256"/>
      <c r="BL67" s="1256"/>
      <c r="BM67" s="1256"/>
      <c r="BN67" s="1256"/>
      <c r="BO67" s="1256"/>
      <c r="BP67" s="1256"/>
      <c r="BQ67" s="1256"/>
      <c r="BR67" s="1256"/>
      <c r="BS67" s="1256"/>
      <c r="BT67" s="1256"/>
      <c r="BU67" s="1256"/>
      <c r="BV67" s="1256"/>
      <c r="BW67" s="1256"/>
      <c r="BX67" s="1256"/>
      <c r="BY67" s="1256"/>
      <c r="BZ67" s="1256"/>
      <c r="CA67" s="1256"/>
      <c r="CB67" s="1256"/>
      <c r="CC67" s="1256"/>
      <c r="CD67" s="1256"/>
      <c r="CE67" s="1256"/>
      <c r="CF67" s="1256"/>
      <c r="CG67" s="1256"/>
      <c r="CH67" s="1256"/>
      <c r="CI67" s="1256"/>
      <c r="CJ67" s="1256"/>
      <c r="CK67" s="1256"/>
      <c r="CL67" s="1256"/>
      <c r="CM67" s="1256"/>
      <c r="CN67" s="1256"/>
      <c r="CO67" s="1256"/>
      <c r="CP67" s="1256"/>
      <c r="CQ67" s="1256"/>
      <c r="CR67" s="1256"/>
      <c r="CS67" s="1256"/>
      <c r="CT67" s="1256"/>
      <c r="CU67" s="1256"/>
      <c r="CV67" s="1256"/>
      <c r="CW67" s="1256"/>
      <c r="CX67" s="1256"/>
      <c r="CY67" s="1256"/>
      <c r="CZ67" s="1256"/>
      <c r="DA67" s="1256"/>
      <c r="DB67" s="1256"/>
      <c r="DC67" s="1257"/>
    </row>
    <row r="68" spans="2:107" ht="13.2" x14ac:dyDescent="0.2">
      <c r="B68" s="369"/>
      <c r="AN68" s="1255"/>
      <c r="AO68" s="1256"/>
      <c r="AP68" s="1256"/>
      <c r="AQ68" s="1256"/>
      <c r="AR68" s="1256"/>
      <c r="AS68" s="1256"/>
      <c r="AT68" s="1256"/>
      <c r="AU68" s="1256"/>
      <c r="AV68" s="1256"/>
      <c r="AW68" s="1256"/>
      <c r="AX68" s="1256"/>
      <c r="AY68" s="1256"/>
      <c r="AZ68" s="1256"/>
      <c r="BA68" s="1256"/>
      <c r="BB68" s="1256"/>
      <c r="BC68" s="1256"/>
      <c r="BD68" s="1256"/>
      <c r="BE68" s="1256"/>
      <c r="BF68" s="1256"/>
      <c r="BG68" s="1256"/>
      <c r="BH68" s="1256"/>
      <c r="BI68" s="1256"/>
      <c r="BJ68" s="1256"/>
      <c r="BK68" s="1256"/>
      <c r="BL68" s="1256"/>
      <c r="BM68" s="1256"/>
      <c r="BN68" s="1256"/>
      <c r="BO68" s="1256"/>
      <c r="BP68" s="1256"/>
      <c r="BQ68" s="1256"/>
      <c r="BR68" s="1256"/>
      <c r="BS68" s="1256"/>
      <c r="BT68" s="1256"/>
      <c r="BU68" s="1256"/>
      <c r="BV68" s="1256"/>
      <c r="BW68" s="1256"/>
      <c r="BX68" s="1256"/>
      <c r="BY68" s="1256"/>
      <c r="BZ68" s="1256"/>
      <c r="CA68" s="1256"/>
      <c r="CB68" s="1256"/>
      <c r="CC68" s="1256"/>
      <c r="CD68" s="1256"/>
      <c r="CE68" s="1256"/>
      <c r="CF68" s="1256"/>
      <c r="CG68" s="1256"/>
      <c r="CH68" s="1256"/>
      <c r="CI68" s="1256"/>
      <c r="CJ68" s="1256"/>
      <c r="CK68" s="1256"/>
      <c r="CL68" s="1256"/>
      <c r="CM68" s="1256"/>
      <c r="CN68" s="1256"/>
      <c r="CO68" s="1256"/>
      <c r="CP68" s="1256"/>
      <c r="CQ68" s="1256"/>
      <c r="CR68" s="1256"/>
      <c r="CS68" s="1256"/>
      <c r="CT68" s="1256"/>
      <c r="CU68" s="1256"/>
      <c r="CV68" s="1256"/>
      <c r="CW68" s="1256"/>
      <c r="CX68" s="1256"/>
      <c r="CY68" s="1256"/>
      <c r="CZ68" s="1256"/>
      <c r="DA68" s="1256"/>
      <c r="DB68" s="1256"/>
      <c r="DC68" s="1257"/>
    </row>
    <row r="69" spans="2:107" ht="13.2" x14ac:dyDescent="0.2">
      <c r="B69" s="369"/>
      <c r="AN69" s="1258"/>
      <c r="AO69" s="1259"/>
      <c r="AP69" s="1259"/>
      <c r="AQ69" s="1259"/>
      <c r="AR69" s="1259"/>
      <c r="AS69" s="1259"/>
      <c r="AT69" s="1259"/>
      <c r="AU69" s="1259"/>
      <c r="AV69" s="1259"/>
      <c r="AW69" s="1259"/>
      <c r="AX69" s="1259"/>
      <c r="AY69" s="1259"/>
      <c r="AZ69" s="1259"/>
      <c r="BA69" s="1259"/>
      <c r="BB69" s="1259"/>
      <c r="BC69" s="1259"/>
      <c r="BD69" s="1259"/>
      <c r="BE69" s="1259"/>
      <c r="BF69" s="1259"/>
      <c r="BG69" s="1259"/>
      <c r="BH69" s="1259"/>
      <c r="BI69" s="1259"/>
      <c r="BJ69" s="1259"/>
      <c r="BK69" s="1259"/>
      <c r="BL69" s="1259"/>
      <c r="BM69" s="1259"/>
      <c r="BN69" s="1259"/>
      <c r="BO69" s="1259"/>
      <c r="BP69" s="1259"/>
      <c r="BQ69" s="1259"/>
      <c r="BR69" s="1259"/>
      <c r="BS69" s="1259"/>
      <c r="BT69" s="1259"/>
      <c r="BU69" s="1259"/>
      <c r="BV69" s="1259"/>
      <c r="BW69" s="1259"/>
      <c r="BX69" s="1259"/>
      <c r="BY69" s="1259"/>
      <c r="BZ69" s="1259"/>
      <c r="CA69" s="1259"/>
      <c r="CB69" s="1259"/>
      <c r="CC69" s="1259"/>
      <c r="CD69" s="1259"/>
      <c r="CE69" s="1259"/>
      <c r="CF69" s="1259"/>
      <c r="CG69" s="1259"/>
      <c r="CH69" s="1259"/>
      <c r="CI69" s="1259"/>
      <c r="CJ69" s="1259"/>
      <c r="CK69" s="1259"/>
      <c r="CL69" s="1259"/>
      <c r="CM69" s="1259"/>
      <c r="CN69" s="1259"/>
      <c r="CO69" s="1259"/>
      <c r="CP69" s="1259"/>
      <c r="CQ69" s="1259"/>
      <c r="CR69" s="1259"/>
      <c r="CS69" s="1259"/>
      <c r="CT69" s="1259"/>
      <c r="CU69" s="1259"/>
      <c r="CV69" s="1259"/>
      <c r="CW69" s="1259"/>
      <c r="CX69" s="1259"/>
      <c r="CY69" s="1259"/>
      <c r="CZ69" s="1259"/>
      <c r="DA69" s="1259"/>
      <c r="DB69" s="1259"/>
      <c r="DC69" s="1260"/>
    </row>
    <row r="70" spans="2:107" ht="13.2" x14ac:dyDescent="0.2">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ht="13.2" x14ac:dyDescent="0.2">
      <c r="B71" s="369"/>
      <c r="G71" s="394"/>
      <c r="I71" s="395"/>
      <c r="J71" s="392"/>
      <c r="K71" s="392"/>
      <c r="L71" s="393"/>
      <c r="M71" s="392"/>
      <c r="N71" s="393"/>
      <c r="AM71" s="394"/>
      <c r="AN71" s="363" t="s">
        <v>596</v>
      </c>
    </row>
    <row r="72" spans="2:107" ht="13.2" x14ac:dyDescent="0.2">
      <c r="B72" s="369"/>
      <c r="G72" s="1245"/>
      <c r="H72" s="1245"/>
      <c r="I72" s="1245"/>
      <c r="J72" s="1245"/>
      <c r="K72" s="379"/>
      <c r="L72" s="379"/>
      <c r="M72" s="380"/>
      <c r="N72" s="380"/>
      <c r="AN72" s="1246"/>
      <c r="AO72" s="1247"/>
      <c r="AP72" s="1247"/>
      <c r="AQ72" s="1247"/>
      <c r="AR72" s="1247"/>
      <c r="AS72" s="1247"/>
      <c r="AT72" s="1247"/>
      <c r="AU72" s="1247"/>
      <c r="AV72" s="1247"/>
      <c r="AW72" s="1247"/>
      <c r="AX72" s="1247"/>
      <c r="AY72" s="1247"/>
      <c r="AZ72" s="1247"/>
      <c r="BA72" s="1247"/>
      <c r="BB72" s="1247"/>
      <c r="BC72" s="1247"/>
      <c r="BD72" s="1247"/>
      <c r="BE72" s="1247"/>
      <c r="BF72" s="1247"/>
      <c r="BG72" s="1247"/>
      <c r="BH72" s="1247"/>
      <c r="BI72" s="1247"/>
      <c r="BJ72" s="1247"/>
      <c r="BK72" s="1247"/>
      <c r="BL72" s="1247"/>
      <c r="BM72" s="1247"/>
      <c r="BN72" s="1247"/>
      <c r="BO72" s="1248"/>
      <c r="BP72" s="1249" t="s">
        <v>550</v>
      </c>
      <c r="BQ72" s="1249"/>
      <c r="BR72" s="1249"/>
      <c r="BS72" s="1249"/>
      <c r="BT72" s="1249"/>
      <c r="BU72" s="1249"/>
      <c r="BV72" s="1249"/>
      <c r="BW72" s="1249"/>
      <c r="BX72" s="1249" t="s">
        <v>551</v>
      </c>
      <c r="BY72" s="1249"/>
      <c r="BZ72" s="1249"/>
      <c r="CA72" s="1249"/>
      <c r="CB72" s="1249"/>
      <c r="CC72" s="1249"/>
      <c r="CD72" s="1249"/>
      <c r="CE72" s="1249"/>
      <c r="CF72" s="1249" t="s">
        <v>552</v>
      </c>
      <c r="CG72" s="1249"/>
      <c r="CH72" s="1249"/>
      <c r="CI72" s="1249"/>
      <c r="CJ72" s="1249"/>
      <c r="CK72" s="1249"/>
      <c r="CL72" s="1249"/>
      <c r="CM72" s="1249"/>
      <c r="CN72" s="1249" t="s">
        <v>553</v>
      </c>
      <c r="CO72" s="1249"/>
      <c r="CP72" s="1249"/>
      <c r="CQ72" s="1249"/>
      <c r="CR72" s="1249"/>
      <c r="CS72" s="1249"/>
      <c r="CT72" s="1249"/>
      <c r="CU72" s="1249"/>
      <c r="CV72" s="1249" t="s">
        <v>554</v>
      </c>
      <c r="CW72" s="1249"/>
      <c r="CX72" s="1249"/>
      <c r="CY72" s="1249"/>
      <c r="CZ72" s="1249"/>
      <c r="DA72" s="1249"/>
      <c r="DB72" s="1249"/>
      <c r="DC72" s="1249"/>
    </row>
    <row r="73" spans="2:107" ht="13.2" x14ac:dyDescent="0.2">
      <c r="B73" s="369"/>
      <c r="G73" s="1262"/>
      <c r="H73" s="1262"/>
      <c r="I73" s="1262"/>
      <c r="J73" s="1262"/>
      <c r="K73" s="1265"/>
      <c r="L73" s="1265"/>
      <c r="M73" s="1265"/>
      <c r="N73" s="1265"/>
      <c r="AM73" s="378"/>
      <c r="AN73" s="1251" t="s">
        <v>597</v>
      </c>
      <c r="AO73" s="1251"/>
      <c r="AP73" s="1251"/>
      <c r="AQ73" s="1251"/>
      <c r="AR73" s="1251"/>
      <c r="AS73" s="1251"/>
      <c r="AT73" s="1251"/>
      <c r="AU73" s="1251"/>
      <c r="AV73" s="1251"/>
      <c r="AW73" s="1251"/>
      <c r="AX73" s="1251"/>
      <c r="AY73" s="1251"/>
      <c r="AZ73" s="1251"/>
      <c r="BA73" s="1251"/>
      <c r="BB73" s="1251" t="s">
        <v>598</v>
      </c>
      <c r="BC73" s="1251"/>
      <c r="BD73" s="1251"/>
      <c r="BE73" s="1251"/>
      <c r="BF73" s="1251"/>
      <c r="BG73" s="1251"/>
      <c r="BH73" s="1251"/>
      <c r="BI73" s="1251"/>
      <c r="BJ73" s="1251"/>
      <c r="BK73" s="1251"/>
      <c r="BL73" s="1251"/>
      <c r="BM73" s="1251"/>
      <c r="BN73" s="1251"/>
      <c r="BO73" s="1251"/>
      <c r="BP73" s="1250">
        <v>56.9</v>
      </c>
      <c r="BQ73" s="1250"/>
      <c r="BR73" s="1250"/>
      <c r="BS73" s="1250"/>
      <c r="BT73" s="1250"/>
      <c r="BU73" s="1250"/>
      <c r="BV73" s="1250"/>
      <c r="BW73" s="1250"/>
      <c r="BX73" s="1250">
        <v>56.3</v>
      </c>
      <c r="BY73" s="1250"/>
      <c r="BZ73" s="1250"/>
      <c r="CA73" s="1250"/>
      <c r="CB73" s="1250"/>
      <c r="CC73" s="1250"/>
      <c r="CD73" s="1250"/>
      <c r="CE73" s="1250"/>
      <c r="CF73" s="1250">
        <v>58.6</v>
      </c>
      <c r="CG73" s="1250"/>
      <c r="CH73" s="1250"/>
      <c r="CI73" s="1250"/>
      <c r="CJ73" s="1250"/>
      <c r="CK73" s="1250"/>
      <c r="CL73" s="1250"/>
      <c r="CM73" s="1250"/>
      <c r="CN73" s="1250">
        <v>51.5</v>
      </c>
      <c r="CO73" s="1250"/>
      <c r="CP73" s="1250"/>
      <c r="CQ73" s="1250"/>
      <c r="CR73" s="1250"/>
      <c r="CS73" s="1250"/>
      <c r="CT73" s="1250"/>
      <c r="CU73" s="1250"/>
      <c r="CV73" s="1250">
        <v>33</v>
      </c>
      <c r="CW73" s="1250"/>
      <c r="CX73" s="1250"/>
      <c r="CY73" s="1250"/>
      <c r="CZ73" s="1250"/>
      <c r="DA73" s="1250"/>
      <c r="DB73" s="1250"/>
      <c r="DC73" s="1250"/>
    </row>
    <row r="74" spans="2:107" ht="13.2" x14ac:dyDescent="0.2">
      <c r="B74" s="369"/>
      <c r="G74" s="1262"/>
      <c r="H74" s="1262"/>
      <c r="I74" s="1262"/>
      <c r="J74" s="1262"/>
      <c r="K74" s="1265"/>
      <c r="L74" s="1265"/>
      <c r="M74" s="1265"/>
      <c r="N74" s="1265"/>
      <c r="AM74" s="378"/>
      <c r="AN74" s="1251"/>
      <c r="AO74" s="1251"/>
      <c r="AP74" s="1251"/>
      <c r="AQ74" s="1251"/>
      <c r="AR74" s="1251"/>
      <c r="AS74" s="1251"/>
      <c r="AT74" s="1251"/>
      <c r="AU74" s="1251"/>
      <c r="AV74" s="1251"/>
      <c r="AW74" s="1251"/>
      <c r="AX74" s="1251"/>
      <c r="AY74" s="1251"/>
      <c r="AZ74" s="1251"/>
      <c r="BA74" s="1251"/>
      <c r="BB74" s="1251"/>
      <c r="BC74" s="1251"/>
      <c r="BD74" s="1251"/>
      <c r="BE74" s="1251"/>
      <c r="BF74" s="1251"/>
      <c r="BG74" s="1251"/>
      <c r="BH74" s="1251"/>
      <c r="BI74" s="1251"/>
      <c r="BJ74" s="1251"/>
      <c r="BK74" s="1251"/>
      <c r="BL74" s="1251"/>
      <c r="BM74" s="1251"/>
      <c r="BN74" s="1251"/>
      <c r="BO74" s="1251"/>
      <c r="BP74" s="1250"/>
      <c r="BQ74" s="1250"/>
      <c r="BR74" s="1250"/>
      <c r="BS74" s="1250"/>
      <c r="BT74" s="1250"/>
      <c r="BU74" s="1250"/>
      <c r="BV74" s="1250"/>
      <c r="BW74" s="1250"/>
      <c r="BX74" s="1250"/>
      <c r="BY74" s="1250"/>
      <c r="BZ74" s="1250"/>
      <c r="CA74" s="1250"/>
      <c r="CB74" s="1250"/>
      <c r="CC74" s="1250"/>
      <c r="CD74" s="1250"/>
      <c r="CE74" s="1250"/>
      <c r="CF74" s="1250"/>
      <c r="CG74" s="1250"/>
      <c r="CH74" s="1250"/>
      <c r="CI74" s="1250"/>
      <c r="CJ74" s="1250"/>
      <c r="CK74" s="1250"/>
      <c r="CL74" s="1250"/>
      <c r="CM74" s="1250"/>
      <c r="CN74" s="1250"/>
      <c r="CO74" s="1250"/>
      <c r="CP74" s="1250"/>
      <c r="CQ74" s="1250"/>
      <c r="CR74" s="1250"/>
      <c r="CS74" s="1250"/>
      <c r="CT74" s="1250"/>
      <c r="CU74" s="1250"/>
      <c r="CV74" s="1250"/>
      <c r="CW74" s="1250"/>
      <c r="CX74" s="1250"/>
      <c r="CY74" s="1250"/>
      <c r="CZ74" s="1250"/>
      <c r="DA74" s="1250"/>
      <c r="DB74" s="1250"/>
      <c r="DC74" s="1250"/>
    </row>
    <row r="75" spans="2:107" ht="13.2" x14ac:dyDescent="0.2">
      <c r="B75" s="369"/>
      <c r="G75" s="1262"/>
      <c r="H75" s="1262"/>
      <c r="I75" s="1245"/>
      <c r="J75" s="1245"/>
      <c r="K75" s="1261"/>
      <c r="L75" s="1261"/>
      <c r="M75" s="1261"/>
      <c r="N75" s="1261"/>
      <c r="AM75" s="378"/>
      <c r="AN75" s="1251"/>
      <c r="AO75" s="1251"/>
      <c r="AP75" s="1251"/>
      <c r="AQ75" s="1251"/>
      <c r="AR75" s="1251"/>
      <c r="AS75" s="1251"/>
      <c r="AT75" s="1251"/>
      <c r="AU75" s="1251"/>
      <c r="AV75" s="1251"/>
      <c r="AW75" s="1251"/>
      <c r="AX75" s="1251"/>
      <c r="AY75" s="1251"/>
      <c r="AZ75" s="1251"/>
      <c r="BA75" s="1251"/>
      <c r="BB75" s="1251" t="s">
        <v>602</v>
      </c>
      <c r="BC75" s="1251"/>
      <c r="BD75" s="1251"/>
      <c r="BE75" s="1251"/>
      <c r="BF75" s="1251"/>
      <c r="BG75" s="1251"/>
      <c r="BH75" s="1251"/>
      <c r="BI75" s="1251"/>
      <c r="BJ75" s="1251"/>
      <c r="BK75" s="1251"/>
      <c r="BL75" s="1251"/>
      <c r="BM75" s="1251"/>
      <c r="BN75" s="1251"/>
      <c r="BO75" s="1251"/>
      <c r="BP75" s="1250">
        <v>9.3000000000000007</v>
      </c>
      <c r="BQ75" s="1250"/>
      <c r="BR75" s="1250"/>
      <c r="BS75" s="1250"/>
      <c r="BT75" s="1250"/>
      <c r="BU75" s="1250"/>
      <c r="BV75" s="1250"/>
      <c r="BW75" s="1250"/>
      <c r="BX75" s="1250">
        <v>10.1</v>
      </c>
      <c r="BY75" s="1250"/>
      <c r="BZ75" s="1250"/>
      <c r="CA75" s="1250"/>
      <c r="CB75" s="1250"/>
      <c r="CC75" s="1250"/>
      <c r="CD75" s="1250"/>
      <c r="CE75" s="1250"/>
      <c r="CF75" s="1250">
        <v>10.9</v>
      </c>
      <c r="CG75" s="1250"/>
      <c r="CH75" s="1250"/>
      <c r="CI75" s="1250"/>
      <c r="CJ75" s="1250"/>
      <c r="CK75" s="1250"/>
      <c r="CL75" s="1250"/>
      <c r="CM75" s="1250"/>
      <c r="CN75" s="1250">
        <v>11.6</v>
      </c>
      <c r="CO75" s="1250"/>
      <c r="CP75" s="1250"/>
      <c r="CQ75" s="1250"/>
      <c r="CR75" s="1250"/>
      <c r="CS75" s="1250"/>
      <c r="CT75" s="1250"/>
      <c r="CU75" s="1250"/>
      <c r="CV75" s="1250">
        <v>12</v>
      </c>
      <c r="CW75" s="1250"/>
      <c r="CX75" s="1250"/>
      <c r="CY75" s="1250"/>
      <c r="CZ75" s="1250"/>
      <c r="DA75" s="1250"/>
      <c r="DB75" s="1250"/>
      <c r="DC75" s="1250"/>
    </row>
    <row r="76" spans="2:107" ht="13.2" x14ac:dyDescent="0.2">
      <c r="B76" s="369"/>
      <c r="G76" s="1262"/>
      <c r="H76" s="1262"/>
      <c r="I76" s="1245"/>
      <c r="J76" s="1245"/>
      <c r="K76" s="1261"/>
      <c r="L76" s="1261"/>
      <c r="M76" s="1261"/>
      <c r="N76" s="1261"/>
      <c r="AM76" s="378"/>
      <c r="AN76" s="1251"/>
      <c r="AO76" s="1251"/>
      <c r="AP76" s="1251"/>
      <c r="AQ76" s="1251"/>
      <c r="AR76" s="1251"/>
      <c r="AS76" s="1251"/>
      <c r="AT76" s="1251"/>
      <c r="AU76" s="1251"/>
      <c r="AV76" s="1251"/>
      <c r="AW76" s="1251"/>
      <c r="AX76" s="1251"/>
      <c r="AY76" s="1251"/>
      <c r="AZ76" s="1251"/>
      <c r="BA76" s="1251"/>
      <c r="BB76" s="1251"/>
      <c r="BC76" s="1251"/>
      <c r="BD76" s="1251"/>
      <c r="BE76" s="1251"/>
      <c r="BF76" s="1251"/>
      <c r="BG76" s="1251"/>
      <c r="BH76" s="1251"/>
      <c r="BI76" s="1251"/>
      <c r="BJ76" s="1251"/>
      <c r="BK76" s="1251"/>
      <c r="BL76" s="1251"/>
      <c r="BM76" s="1251"/>
      <c r="BN76" s="1251"/>
      <c r="BO76" s="1251"/>
      <c r="BP76" s="1250"/>
      <c r="BQ76" s="1250"/>
      <c r="BR76" s="1250"/>
      <c r="BS76" s="1250"/>
      <c r="BT76" s="1250"/>
      <c r="BU76" s="1250"/>
      <c r="BV76" s="1250"/>
      <c r="BW76" s="1250"/>
      <c r="BX76" s="1250"/>
      <c r="BY76" s="1250"/>
      <c r="BZ76" s="1250"/>
      <c r="CA76" s="1250"/>
      <c r="CB76" s="1250"/>
      <c r="CC76" s="1250"/>
      <c r="CD76" s="1250"/>
      <c r="CE76" s="1250"/>
      <c r="CF76" s="1250"/>
      <c r="CG76" s="1250"/>
      <c r="CH76" s="1250"/>
      <c r="CI76" s="1250"/>
      <c r="CJ76" s="1250"/>
      <c r="CK76" s="1250"/>
      <c r="CL76" s="1250"/>
      <c r="CM76" s="1250"/>
      <c r="CN76" s="1250"/>
      <c r="CO76" s="1250"/>
      <c r="CP76" s="1250"/>
      <c r="CQ76" s="1250"/>
      <c r="CR76" s="1250"/>
      <c r="CS76" s="1250"/>
      <c r="CT76" s="1250"/>
      <c r="CU76" s="1250"/>
      <c r="CV76" s="1250"/>
      <c r="CW76" s="1250"/>
      <c r="CX76" s="1250"/>
      <c r="CY76" s="1250"/>
      <c r="CZ76" s="1250"/>
      <c r="DA76" s="1250"/>
      <c r="DB76" s="1250"/>
      <c r="DC76" s="1250"/>
    </row>
    <row r="77" spans="2:107" ht="13.2" x14ac:dyDescent="0.2">
      <c r="B77" s="369"/>
      <c r="G77" s="1245"/>
      <c r="H77" s="1245"/>
      <c r="I77" s="1245"/>
      <c r="J77" s="1245"/>
      <c r="K77" s="1265"/>
      <c r="L77" s="1265"/>
      <c r="M77" s="1265"/>
      <c r="N77" s="1265"/>
      <c r="AN77" s="1249" t="s">
        <v>600</v>
      </c>
      <c r="AO77" s="1249"/>
      <c r="AP77" s="1249"/>
      <c r="AQ77" s="1249"/>
      <c r="AR77" s="1249"/>
      <c r="AS77" s="1249"/>
      <c r="AT77" s="1249"/>
      <c r="AU77" s="1249"/>
      <c r="AV77" s="1249"/>
      <c r="AW77" s="1249"/>
      <c r="AX77" s="1249"/>
      <c r="AY77" s="1249"/>
      <c r="AZ77" s="1249"/>
      <c r="BA77" s="1249"/>
      <c r="BB77" s="1251" t="s">
        <v>598</v>
      </c>
      <c r="BC77" s="1251"/>
      <c r="BD77" s="1251"/>
      <c r="BE77" s="1251"/>
      <c r="BF77" s="1251"/>
      <c r="BG77" s="1251"/>
      <c r="BH77" s="1251"/>
      <c r="BI77" s="1251"/>
      <c r="BJ77" s="1251"/>
      <c r="BK77" s="1251"/>
      <c r="BL77" s="1251"/>
      <c r="BM77" s="1251"/>
      <c r="BN77" s="1251"/>
      <c r="BO77" s="1251"/>
      <c r="BP77" s="1250">
        <v>40.799999999999997</v>
      </c>
      <c r="BQ77" s="1250"/>
      <c r="BR77" s="1250"/>
      <c r="BS77" s="1250"/>
      <c r="BT77" s="1250"/>
      <c r="BU77" s="1250"/>
      <c r="BV77" s="1250"/>
      <c r="BW77" s="1250"/>
      <c r="BX77" s="1250">
        <v>38.5</v>
      </c>
      <c r="BY77" s="1250"/>
      <c r="BZ77" s="1250"/>
      <c r="CA77" s="1250"/>
      <c r="CB77" s="1250"/>
      <c r="CC77" s="1250"/>
      <c r="CD77" s="1250"/>
      <c r="CE77" s="1250"/>
      <c r="CF77" s="1250">
        <v>35.5</v>
      </c>
      <c r="CG77" s="1250"/>
      <c r="CH77" s="1250"/>
      <c r="CI77" s="1250"/>
      <c r="CJ77" s="1250"/>
      <c r="CK77" s="1250"/>
      <c r="CL77" s="1250"/>
      <c r="CM77" s="1250"/>
      <c r="CN77" s="1250">
        <v>13.5</v>
      </c>
      <c r="CO77" s="1250"/>
      <c r="CP77" s="1250"/>
      <c r="CQ77" s="1250"/>
      <c r="CR77" s="1250"/>
      <c r="CS77" s="1250"/>
      <c r="CT77" s="1250"/>
      <c r="CU77" s="1250"/>
      <c r="CV77" s="1250">
        <v>0</v>
      </c>
      <c r="CW77" s="1250"/>
      <c r="CX77" s="1250"/>
      <c r="CY77" s="1250"/>
      <c r="CZ77" s="1250"/>
      <c r="DA77" s="1250"/>
      <c r="DB77" s="1250"/>
      <c r="DC77" s="1250"/>
    </row>
    <row r="78" spans="2:107" ht="13.2" x14ac:dyDescent="0.2">
      <c r="B78" s="369"/>
      <c r="G78" s="1245"/>
      <c r="H78" s="1245"/>
      <c r="I78" s="1245"/>
      <c r="J78" s="1245"/>
      <c r="K78" s="1265"/>
      <c r="L78" s="1265"/>
      <c r="M78" s="1265"/>
      <c r="N78" s="1265"/>
      <c r="AN78" s="1249"/>
      <c r="AO78" s="1249"/>
      <c r="AP78" s="1249"/>
      <c r="AQ78" s="1249"/>
      <c r="AR78" s="1249"/>
      <c r="AS78" s="1249"/>
      <c r="AT78" s="1249"/>
      <c r="AU78" s="1249"/>
      <c r="AV78" s="1249"/>
      <c r="AW78" s="1249"/>
      <c r="AX78" s="1249"/>
      <c r="AY78" s="1249"/>
      <c r="AZ78" s="1249"/>
      <c r="BA78" s="1249"/>
      <c r="BB78" s="1251"/>
      <c r="BC78" s="1251"/>
      <c r="BD78" s="1251"/>
      <c r="BE78" s="1251"/>
      <c r="BF78" s="1251"/>
      <c r="BG78" s="1251"/>
      <c r="BH78" s="1251"/>
      <c r="BI78" s="1251"/>
      <c r="BJ78" s="1251"/>
      <c r="BK78" s="1251"/>
      <c r="BL78" s="1251"/>
      <c r="BM78" s="1251"/>
      <c r="BN78" s="1251"/>
      <c r="BO78" s="1251"/>
      <c r="BP78" s="1250"/>
      <c r="BQ78" s="1250"/>
      <c r="BR78" s="1250"/>
      <c r="BS78" s="1250"/>
      <c r="BT78" s="1250"/>
      <c r="BU78" s="1250"/>
      <c r="BV78" s="1250"/>
      <c r="BW78" s="1250"/>
      <c r="BX78" s="1250"/>
      <c r="BY78" s="1250"/>
      <c r="BZ78" s="1250"/>
      <c r="CA78" s="1250"/>
      <c r="CB78" s="1250"/>
      <c r="CC78" s="1250"/>
      <c r="CD78" s="1250"/>
      <c r="CE78" s="1250"/>
      <c r="CF78" s="1250"/>
      <c r="CG78" s="1250"/>
      <c r="CH78" s="1250"/>
      <c r="CI78" s="1250"/>
      <c r="CJ78" s="1250"/>
      <c r="CK78" s="1250"/>
      <c r="CL78" s="1250"/>
      <c r="CM78" s="1250"/>
      <c r="CN78" s="1250"/>
      <c r="CO78" s="1250"/>
      <c r="CP78" s="1250"/>
      <c r="CQ78" s="1250"/>
      <c r="CR78" s="1250"/>
      <c r="CS78" s="1250"/>
      <c r="CT78" s="1250"/>
      <c r="CU78" s="1250"/>
      <c r="CV78" s="1250"/>
      <c r="CW78" s="1250"/>
      <c r="CX78" s="1250"/>
      <c r="CY78" s="1250"/>
      <c r="CZ78" s="1250"/>
      <c r="DA78" s="1250"/>
      <c r="DB78" s="1250"/>
      <c r="DC78" s="1250"/>
    </row>
    <row r="79" spans="2:107" ht="13.2" x14ac:dyDescent="0.2">
      <c r="B79" s="369"/>
      <c r="G79" s="1245"/>
      <c r="H79" s="1245"/>
      <c r="I79" s="1264"/>
      <c r="J79" s="1264"/>
      <c r="K79" s="1266"/>
      <c r="L79" s="1266"/>
      <c r="M79" s="1266"/>
      <c r="N79" s="1266"/>
      <c r="AN79" s="1249"/>
      <c r="AO79" s="1249"/>
      <c r="AP79" s="1249"/>
      <c r="AQ79" s="1249"/>
      <c r="AR79" s="1249"/>
      <c r="AS79" s="1249"/>
      <c r="AT79" s="1249"/>
      <c r="AU79" s="1249"/>
      <c r="AV79" s="1249"/>
      <c r="AW79" s="1249"/>
      <c r="AX79" s="1249"/>
      <c r="AY79" s="1249"/>
      <c r="AZ79" s="1249"/>
      <c r="BA79" s="1249"/>
      <c r="BB79" s="1251" t="s">
        <v>602</v>
      </c>
      <c r="BC79" s="1251"/>
      <c r="BD79" s="1251"/>
      <c r="BE79" s="1251"/>
      <c r="BF79" s="1251"/>
      <c r="BG79" s="1251"/>
      <c r="BH79" s="1251"/>
      <c r="BI79" s="1251"/>
      <c r="BJ79" s="1251"/>
      <c r="BK79" s="1251"/>
      <c r="BL79" s="1251"/>
      <c r="BM79" s="1251"/>
      <c r="BN79" s="1251"/>
      <c r="BO79" s="1251"/>
      <c r="BP79" s="1250">
        <v>8.9</v>
      </c>
      <c r="BQ79" s="1250"/>
      <c r="BR79" s="1250"/>
      <c r="BS79" s="1250"/>
      <c r="BT79" s="1250"/>
      <c r="BU79" s="1250"/>
      <c r="BV79" s="1250"/>
      <c r="BW79" s="1250"/>
      <c r="BX79" s="1250">
        <v>8.9</v>
      </c>
      <c r="BY79" s="1250"/>
      <c r="BZ79" s="1250"/>
      <c r="CA79" s="1250"/>
      <c r="CB79" s="1250"/>
      <c r="CC79" s="1250"/>
      <c r="CD79" s="1250"/>
      <c r="CE79" s="1250"/>
      <c r="CF79" s="1250">
        <v>8.8000000000000007</v>
      </c>
      <c r="CG79" s="1250"/>
      <c r="CH79" s="1250"/>
      <c r="CI79" s="1250"/>
      <c r="CJ79" s="1250"/>
      <c r="CK79" s="1250"/>
      <c r="CL79" s="1250"/>
      <c r="CM79" s="1250"/>
      <c r="CN79" s="1250">
        <v>8.3000000000000007</v>
      </c>
      <c r="CO79" s="1250"/>
      <c r="CP79" s="1250"/>
      <c r="CQ79" s="1250"/>
      <c r="CR79" s="1250"/>
      <c r="CS79" s="1250"/>
      <c r="CT79" s="1250"/>
      <c r="CU79" s="1250"/>
      <c r="CV79" s="1250">
        <v>8</v>
      </c>
      <c r="CW79" s="1250"/>
      <c r="CX79" s="1250"/>
      <c r="CY79" s="1250"/>
      <c r="CZ79" s="1250"/>
      <c r="DA79" s="1250"/>
      <c r="DB79" s="1250"/>
      <c r="DC79" s="1250"/>
    </row>
    <row r="80" spans="2:107" ht="13.2" x14ac:dyDescent="0.2">
      <c r="B80" s="369"/>
      <c r="G80" s="1245"/>
      <c r="H80" s="1245"/>
      <c r="I80" s="1264"/>
      <c r="J80" s="1264"/>
      <c r="K80" s="1266"/>
      <c r="L80" s="1266"/>
      <c r="M80" s="1266"/>
      <c r="N80" s="1266"/>
      <c r="AN80" s="1249"/>
      <c r="AO80" s="1249"/>
      <c r="AP80" s="1249"/>
      <c r="AQ80" s="1249"/>
      <c r="AR80" s="1249"/>
      <c r="AS80" s="1249"/>
      <c r="AT80" s="1249"/>
      <c r="AU80" s="1249"/>
      <c r="AV80" s="1249"/>
      <c r="AW80" s="1249"/>
      <c r="AX80" s="1249"/>
      <c r="AY80" s="1249"/>
      <c r="AZ80" s="1249"/>
      <c r="BA80" s="1249"/>
      <c r="BB80" s="1251"/>
      <c r="BC80" s="1251"/>
      <c r="BD80" s="1251"/>
      <c r="BE80" s="1251"/>
      <c r="BF80" s="1251"/>
      <c r="BG80" s="1251"/>
      <c r="BH80" s="1251"/>
      <c r="BI80" s="1251"/>
      <c r="BJ80" s="1251"/>
      <c r="BK80" s="1251"/>
      <c r="BL80" s="1251"/>
      <c r="BM80" s="1251"/>
      <c r="BN80" s="1251"/>
      <c r="BO80" s="1251"/>
      <c r="BP80" s="1250"/>
      <c r="BQ80" s="1250"/>
      <c r="BR80" s="1250"/>
      <c r="BS80" s="1250"/>
      <c r="BT80" s="1250"/>
      <c r="BU80" s="1250"/>
      <c r="BV80" s="1250"/>
      <c r="BW80" s="1250"/>
      <c r="BX80" s="1250"/>
      <c r="BY80" s="1250"/>
      <c r="BZ80" s="1250"/>
      <c r="CA80" s="1250"/>
      <c r="CB80" s="1250"/>
      <c r="CC80" s="1250"/>
      <c r="CD80" s="1250"/>
      <c r="CE80" s="1250"/>
      <c r="CF80" s="1250"/>
      <c r="CG80" s="1250"/>
      <c r="CH80" s="1250"/>
      <c r="CI80" s="1250"/>
      <c r="CJ80" s="1250"/>
      <c r="CK80" s="1250"/>
      <c r="CL80" s="1250"/>
      <c r="CM80" s="1250"/>
      <c r="CN80" s="1250"/>
      <c r="CO80" s="1250"/>
      <c r="CP80" s="1250"/>
      <c r="CQ80" s="1250"/>
      <c r="CR80" s="1250"/>
      <c r="CS80" s="1250"/>
      <c r="CT80" s="1250"/>
      <c r="CU80" s="1250"/>
      <c r="CV80" s="1250"/>
      <c r="CW80" s="1250"/>
      <c r="CX80" s="1250"/>
      <c r="CY80" s="1250"/>
      <c r="CZ80" s="1250"/>
      <c r="DA80" s="1250"/>
      <c r="DB80" s="1250"/>
      <c r="DC80" s="1250"/>
    </row>
    <row r="81" spans="2:109" ht="13.2" x14ac:dyDescent="0.2">
      <c r="B81" s="369"/>
    </row>
    <row r="82" spans="2:109" ht="16.2" x14ac:dyDescent="0.2">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ht="13.2" x14ac:dyDescent="0.2">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ht="13.2" x14ac:dyDescent="0.2">
      <c r="DD84" s="363"/>
      <c r="DE84" s="363"/>
    </row>
    <row r="85" spans="2:109" ht="13.2" x14ac:dyDescent="0.2">
      <c r="DD85" s="363"/>
      <c r="DE85" s="363"/>
    </row>
  </sheetData>
  <sheetProtection algorithmName="SHA-512" hashValue="4JgbiRIopQ/SJT7izrnvlUyJ1x3rRPsuJNwn2dVFDPcEZ7xfVBCVgYsywfsgT3qTv+Nr/Z1J+2znLCrScwkXOQ==" saltValue="fiZ+DIcYXUZE3i9r1u2ab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4761B-8A9B-4173-AE10-58FE0F36E3B1}">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2" x14ac:dyDescent="0.2">
      <c r="S2" s="250"/>
      <c r="AH2" s="250"/>
    </row>
    <row r="3" spans="1: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2" x14ac:dyDescent="0.2"/>
    <row r="5" spans="1:34" ht="13.2" x14ac:dyDescent="0.2"/>
    <row r="6" spans="1:34" ht="13.2" x14ac:dyDescent="0.2"/>
    <row r="7" spans="1:34" ht="13.2" x14ac:dyDescent="0.2"/>
    <row r="8" spans="1:34" ht="13.2" x14ac:dyDescent="0.2"/>
    <row r="9" spans="1:34" ht="13.2" x14ac:dyDescent="0.2">
      <c r="AH9" s="25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497</v>
      </c>
    </row>
  </sheetData>
  <sheetProtection algorithmName="SHA-512" hashValue="w9bocuD+TSYuhN9+bEp/w9OWkOIlD8niRVdzmKh12CdURAKc1U6Oi1EUTGHNAJelhvmptdTuZP5U+XYgPLzuqA==" saltValue="LsOJ7OzDZDNv7OHLbhFC3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126CA-F15A-41DD-B040-0ECB7CECDF8E}">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2" x14ac:dyDescent="0.2">
      <c r="S2" s="250"/>
      <c r="AH2" s="250"/>
    </row>
    <row r="3" spans="2: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2" x14ac:dyDescent="0.2"/>
    <row r="5" spans="2:34" ht="13.2" x14ac:dyDescent="0.2"/>
    <row r="6" spans="2:34" ht="13.2" x14ac:dyDescent="0.2"/>
    <row r="7" spans="2:34" ht="13.2" x14ac:dyDescent="0.2"/>
    <row r="8" spans="2:34" ht="13.2" x14ac:dyDescent="0.2"/>
    <row r="9" spans="2:34" ht="13.2" x14ac:dyDescent="0.2">
      <c r="AH9" s="25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c r="AG59" s="250"/>
      <c r="AH59" s="250"/>
    </row>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497</v>
      </c>
    </row>
  </sheetData>
  <sheetProtection algorithmName="SHA-512" hashValue="hFPsrSYBkcrnaYD/Hh9DWq+W/lisEdrulpHFAJEheLHcZTL73T/6wc2myi+QzgCrNR+OlKlxMiL3XC4ABY6u8w==" saltValue="laP6g6JTc1US0nkwVSSuQ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547</v>
      </c>
      <c r="G2" s="148"/>
      <c r="H2" s="149"/>
    </row>
    <row r="3" spans="1:8" x14ac:dyDescent="0.2">
      <c r="A3" s="145" t="s">
        <v>540</v>
      </c>
      <c r="B3" s="150"/>
      <c r="C3" s="151"/>
      <c r="D3" s="152">
        <v>29173</v>
      </c>
      <c r="E3" s="153"/>
      <c r="F3" s="154">
        <v>98899</v>
      </c>
      <c r="G3" s="155"/>
      <c r="H3" s="156"/>
    </row>
    <row r="4" spans="1:8" x14ac:dyDescent="0.2">
      <c r="A4" s="157"/>
      <c r="B4" s="158"/>
      <c r="C4" s="159"/>
      <c r="D4" s="160">
        <v>19148</v>
      </c>
      <c r="E4" s="161"/>
      <c r="F4" s="162">
        <v>43734</v>
      </c>
      <c r="G4" s="163"/>
      <c r="H4" s="164"/>
    </row>
    <row r="5" spans="1:8" x14ac:dyDescent="0.2">
      <c r="A5" s="145" t="s">
        <v>542</v>
      </c>
      <c r="B5" s="150"/>
      <c r="C5" s="151"/>
      <c r="D5" s="152">
        <v>34640</v>
      </c>
      <c r="E5" s="153"/>
      <c r="F5" s="154">
        <v>96462</v>
      </c>
      <c r="G5" s="155"/>
      <c r="H5" s="156"/>
    </row>
    <row r="6" spans="1:8" x14ac:dyDescent="0.2">
      <c r="A6" s="157"/>
      <c r="B6" s="158"/>
      <c r="C6" s="159"/>
      <c r="D6" s="160">
        <v>24432</v>
      </c>
      <c r="E6" s="161"/>
      <c r="F6" s="162">
        <v>39886</v>
      </c>
      <c r="G6" s="163"/>
      <c r="H6" s="164"/>
    </row>
    <row r="7" spans="1:8" x14ac:dyDescent="0.2">
      <c r="A7" s="145" t="s">
        <v>543</v>
      </c>
      <c r="B7" s="150"/>
      <c r="C7" s="151"/>
      <c r="D7" s="152">
        <v>52356</v>
      </c>
      <c r="E7" s="153"/>
      <c r="F7" s="154">
        <v>83103</v>
      </c>
      <c r="G7" s="155"/>
      <c r="H7" s="156"/>
    </row>
    <row r="8" spans="1:8" x14ac:dyDescent="0.2">
      <c r="A8" s="157"/>
      <c r="B8" s="158"/>
      <c r="C8" s="159"/>
      <c r="D8" s="160">
        <v>26924</v>
      </c>
      <c r="E8" s="161"/>
      <c r="F8" s="162">
        <v>41378</v>
      </c>
      <c r="G8" s="163"/>
      <c r="H8" s="164"/>
    </row>
    <row r="9" spans="1:8" x14ac:dyDescent="0.2">
      <c r="A9" s="145" t="s">
        <v>544</v>
      </c>
      <c r="B9" s="150"/>
      <c r="C9" s="151"/>
      <c r="D9" s="152">
        <v>45136</v>
      </c>
      <c r="E9" s="153"/>
      <c r="F9" s="154">
        <v>84459</v>
      </c>
      <c r="G9" s="155"/>
      <c r="H9" s="156"/>
    </row>
    <row r="10" spans="1:8" x14ac:dyDescent="0.2">
      <c r="A10" s="157"/>
      <c r="B10" s="158"/>
      <c r="C10" s="159"/>
      <c r="D10" s="160">
        <v>33116</v>
      </c>
      <c r="E10" s="161"/>
      <c r="F10" s="162">
        <v>47314</v>
      </c>
      <c r="G10" s="163"/>
      <c r="H10" s="164"/>
    </row>
    <row r="11" spans="1:8" x14ac:dyDescent="0.2">
      <c r="A11" s="145" t="s">
        <v>545</v>
      </c>
      <c r="B11" s="150"/>
      <c r="C11" s="151"/>
      <c r="D11" s="152">
        <v>44873</v>
      </c>
      <c r="E11" s="153"/>
      <c r="F11" s="154">
        <v>74568</v>
      </c>
      <c r="G11" s="155"/>
      <c r="H11" s="156"/>
    </row>
    <row r="12" spans="1:8" x14ac:dyDescent="0.2">
      <c r="A12" s="157"/>
      <c r="B12" s="158"/>
      <c r="C12" s="165"/>
      <c r="D12" s="160">
        <v>26142</v>
      </c>
      <c r="E12" s="161"/>
      <c r="F12" s="162">
        <v>42558</v>
      </c>
      <c r="G12" s="163"/>
      <c r="H12" s="164"/>
    </row>
    <row r="13" spans="1:8" x14ac:dyDescent="0.2">
      <c r="A13" s="145"/>
      <c r="B13" s="150"/>
      <c r="C13" s="166"/>
      <c r="D13" s="167">
        <v>41236</v>
      </c>
      <c r="E13" s="168"/>
      <c r="F13" s="169">
        <v>87498</v>
      </c>
      <c r="G13" s="170"/>
      <c r="H13" s="156"/>
    </row>
    <row r="14" spans="1:8" x14ac:dyDescent="0.2">
      <c r="A14" s="157"/>
      <c r="B14" s="158"/>
      <c r="C14" s="159"/>
      <c r="D14" s="160">
        <v>25952</v>
      </c>
      <c r="E14" s="161"/>
      <c r="F14" s="162">
        <v>42974</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15.9</v>
      </c>
      <c r="C19" s="171">
        <f>ROUND(VALUE(SUBSTITUTE(実質収支比率等に係る経年分析!G$48,"▲","-")),2)</f>
        <v>18.41</v>
      </c>
      <c r="D19" s="171">
        <f>ROUND(VALUE(SUBSTITUTE(実質収支比率等に係る経年分析!H$48,"▲","-")),2)</f>
        <v>13.55</v>
      </c>
      <c r="E19" s="171">
        <f>ROUND(VALUE(SUBSTITUTE(実質収支比率等に係る経年分析!I$48,"▲","-")),2)</f>
        <v>17.55</v>
      </c>
      <c r="F19" s="171">
        <f>ROUND(VALUE(SUBSTITUTE(実質収支比率等に係る経年分析!J$48,"▲","-")),2)</f>
        <v>20.97</v>
      </c>
    </row>
    <row r="20" spans="1:11" x14ac:dyDescent="0.2">
      <c r="A20" s="171" t="s">
        <v>55</v>
      </c>
      <c r="B20" s="171">
        <f>ROUND(VALUE(SUBSTITUTE(実質収支比率等に係る経年分析!F$47,"▲","-")),2)</f>
        <v>40.85</v>
      </c>
      <c r="C20" s="171">
        <f>ROUND(VALUE(SUBSTITUTE(実質収支比率等に係る経年分析!G$47,"▲","-")),2)</f>
        <v>40.39</v>
      </c>
      <c r="D20" s="171">
        <f>ROUND(VALUE(SUBSTITUTE(実質収支比率等に係る経年分析!H$47,"▲","-")),2)</f>
        <v>38.68</v>
      </c>
      <c r="E20" s="171">
        <f>ROUND(VALUE(SUBSTITUTE(実質収支比率等に係る経年分析!I$47,"▲","-")),2)</f>
        <v>34.130000000000003</v>
      </c>
      <c r="F20" s="171">
        <f>ROUND(VALUE(SUBSTITUTE(実質収支比率等に係る経年分析!J$47,"▲","-")),2)</f>
        <v>35.24</v>
      </c>
    </row>
    <row r="21" spans="1:11" x14ac:dyDescent="0.2">
      <c r="A21" s="171" t="s">
        <v>56</v>
      </c>
      <c r="B21" s="171">
        <f>IF(ISNUMBER(VALUE(SUBSTITUTE(実質収支比率等に係る経年分析!F$49,"▲","-"))),ROUND(VALUE(SUBSTITUTE(実質収支比率等に係る経年分析!F$49,"▲","-")),2),NA())</f>
        <v>-7.58</v>
      </c>
      <c r="C21" s="171">
        <f>IF(ISNUMBER(VALUE(SUBSTITUTE(実質収支比率等に係る経年分析!G$49,"▲","-"))),ROUND(VALUE(SUBSTITUTE(実質収支比率等に係る経年分析!G$49,"▲","-")),2),NA())</f>
        <v>1</v>
      </c>
      <c r="D21" s="171">
        <f>IF(ISNUMBER(VALUE(SUBSTITUTE(実質収支比率等に係る経年分析!H$49,"▲","-"))),ROUND(VALUE(SUBSTITUTE(実質収支比率等に係る経年分析!H$49,"▲","-")),2),NA())</f>
        <v>-7.43</v>
      </c>
      <c r="E21" s="171">
        <f>IF(ISNUMBER(VALUE(SUBSTITUTE(実質収支比率等に係る経年分析!I$49,"▲","-"))),ROUND(VALUE(SUBSTITUTE(実質収支比率等に係る経年分析!I$49,"▲","-")),2),NA())</f>
        <v>2.3199999999999998</v>
      </c>
      <c r="F21" s="171">
        <f>IF(ISNUMBER(VALUE(SUBSTITUTE(実質収支比率等に係る経年分析!J$49,"▲","-"))),ROUND(VALUE(SUBSTITUTE(実質収支比率等に係る経年分析!J$49,"▲","-")),2),NA())</f>
        <v>4.62</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0.08</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大久保簡易水道事業特別会計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三倉簡易水道事業特別会計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2.93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1.1100000000000001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0.72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0.35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0.28999999999999998</v>
      </c>
    </row>
    <row r="32" spans="1:11" x14ac:dyDescent="0.2">
      <c r="A32" s="172" t="str">
        <f>IF(連結実質赤字比率に係る赤字・黒字の構成分析!C$38="",NA(),連結実質赤字比率に係る赤字・黒字の構成分析!C$38)</f>
        <v>公共下水道事業特別会計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1.43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2.5499999999999998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1.04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1.28</v>
      </c>
    </row>
    <row r="33" spans="1:16" x14ac:dyDescent="0.2">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2.11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3.61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4.13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2.96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2.42</v>
      </c>
    </row>
    <row r="34" spans="1:16" x14ac:dyDescent="0.2">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8.18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8.3800000000000008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7.96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7.29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6.83</v>
      </c>
    </row>
    <row r="35" spans="1:16" x14ac:dyDescent="0.2">
      <c r="A35" s="172" t="str">
        <f>IF(連結実質赤字比率に係る赤字・黒字の構成分析!C$35="",NA(),連結実質赤字比率に係る赤字・黒字の構成分析!C$35)</f>
        <v>病院事業会計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4.1100000000000003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5.78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5.51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7.57</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15.9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18.41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13.54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17.54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20.97</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723</v>
      </c>
      <c r="E42" s="173"/>
      <c r="F42" s="173"/>
      <c r="G42" s="173">
        <f>'実質公債費比率（分子）の構造'!L$52</f>
        <v>734</v>
      </c>
      <c r="H42" s="173"/>
      <c r="I42" s="173"/>
      <c r="J42" s="173">
        <f>'実質公債費比率（分子）の構造'!M$52</f>
        <v>733</v>
      </c>
      <c r="K42" s="173"/>
      <c r="L42" s="173"/>
      <c r="M42" s="173">
        <f>'実質公債費比率（分子）の構造'!N$52</f>
        <v>754</v>
      </c>
      <c r="N42" s="173"/>
      <c r="O42" s="173"/>
      <c r="P42" s="173">
        <f>'実質公債費比率（分子）の構造'!O$52</f>
        <v>755</v>
      </c>
    </row>
    <row r="43" spans="1:16" x14ac:dyDescent="0.2">
      <c r="A43" s="173" t="s">
        <v>18</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65</v>
      </c>
      <c r="B45" s="173">
        <f>'実質公債費比率（分子）の構造'!K$49</f>
        <v>105</v>
      </c>
      <c r="C45" s="173"/>
      <c r="D45" s="173"/>
      <c r="E45" s="173">
        <f>'実質公債費比率（分子）の構造'!L$49</f>
        <v>89</v>
      </c>
      <c r="F45" s="173"/>
      <c r="G45" s="173"/>
      <c r="H45" s="173">
        <f>'実質公債費比率（分子）の構造'!M$49</f>
        <v>116</v>
      </c>
      <c r="I45" s="173"/>
      <c r="J45" s="173"/>
      <c r="K45" s="173">
        <f>'実質公債費比率（分子）の構造'!N$49</f>
        <v>135</v>
      </c>
      <c r="L45" s="173"/>
      <c r="M45" s="173"/>
      <c r="N45" s="173">
        <f>'実質公債費比率（分子）の構造'!O$49</f>
        <v>110</v>
      </c>
      <c r="O45" s="173"/>
      <c r="P45" s="173"/>
    </row>
    <row r="46" spans="1:16" x14ac:dyDescent="0.2">
      <c r="A46" s="173" t="s">
        <v>66</v>
      </c>
      <c r="B46" s="173">
        <f>'実質公債費比率（分子）の構造'!K$48</f>
        <v>366</v>
      </c>
      <c r="C46" s="173"/>
      <c r="D46" s="173"/>
      <c r="E46" s="173">
        <f>'実質公債費比率（分子）の構造'!L$48</f>
        <v>371</v>
      </c>
      <c r="F46" s="173"/>
      <c r="G46" s="173"/>
      <c r="H46" s="173">
        <f>'実質公債費比率（分子）の構造'!M$48</f>
        <v>340</v>
      </c>
      <c r="I46" s="173"/>
      <c r="J46" s="173"/>
      <c r="K46" s="173">
        <f>'実質公債費比率（分子）の構造'!N$48</f>
        <v>363</v>
      </c>
      <c r="L46" s="173"/>
      <c r="M46" s="173"/>
      <c r="N46" s="173">
        <f>'実質公債費比率（分子）の構造'!O$48</f>
        <v>387</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684</v>
      </c>
      <c r="C49" s="173"/>
      <c r="D49" s="173"/>
      <c r="E49" s="173">
        <f>'実質公債費比率（分子）の構造'!L$45</f>
        <v>755</v>
      </c>
      <c r="F49" s="173"/>
      <c r="G49" s="173"/>
      <c r="H49" s="173">
        <f>'実質公債費比率（分子）の構造'!M$45</f>
        <v>807</v>
      </c>
      <c r="I49" s="173"/>
      <c r="J49" s="173"/>
      <c r="K49" s="173">
        <f>'実質公債費比率（分子）の構造'!N$45</f>
        <v>828</v>
      </c>
      <c r="L49" s="173"/>
      <c r="M49" s="173"/>
      <c r="N49" s="173">
        <f>'実質公債費比率（分子）の構造'!O$45</f>
        <v>867</v>
      </c>
      <c r="O49" s="173"/>
      <c r="P49" s="173"/>
    </row>
    <row r="50" spans="1:16" x14ac:dyDescent="0.2">
      <c r="A50" s="173" t="s">
        <v>70</v>
      </c>
      <c r="B50" s="173" t="e">
        <f>NA()</f>
        <v>#N/A</v>
      </c>
      <c r="C50" s="173">
        <f>IF(ISNUMBER('実質公債費比率（分子）の構造'!K$53),'実質公債費比率（分子）の構造'!K$53,NA())</f>
        <v>432</v>
      </c>
      <c r="D50" s="173" t="e">
        <f>NA()</f>
        <v>#N/A</v>
      </c>
      <c r="E50" s="173" t="e">
        <f>NA()</f>
        <v>#N/A</v>
      </c>
      <c r="F50" s="173">
        <f>IF(ISNUMBER('実質公債費比率（分子）の構造'!L$53),'実質公債費比率（分子）の構造'!L$53,NA())</f>
        <v>481</v>
      </c>
      <c r="G50" s="173" t="e">
        <f>NA()</f>
        <v>#N/A</v>
      </c>
      <c r="H50" s="173" t="e">
        <f>NA()</f>
        <v>#N/A</v>
      </c>
      <c r="I50" s="173">
        <f>IF(ISNUMBER('実質公債費比率（分子）の構造'!M$53),'実質公債費比率（分子）の構造'!M$53,NA())</f>
        <v>530</v>
      </c>
      <c r="J50" s="173" t="e">
        <f>NA()</f>
        <v>#N/A</v>
      </c>
      <c r="K50" s="173" t="e">
        <f>NA()</f>
        <v>#N/A</v>
      </c>
      <c r="L50" s="173">
        <f>IF(ISNUMBER('実質公債費比率（分子）の構造'!N$53),'実質公債費比率（分子）の構造'!N$53,NA())</f>
        <v>572</v>
      </c>
      <c r="M50" s="173" t="e">
        <f>NA()</f>
        <v>#N/A</v>
      </c>
      <c r="N50" s="173" t="e">
        <f>NA()</f>
        <v>#N/A</v>
      </c>
      <c r="O50" s="173">
        <f>IF(ISNUMBER('実質公債費比率（分子）の構造'!O$53),'実質公債費比率（分子）の構造'!O$53,NA())</f>
        <v>609</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43</v>
      </c>
      <c r="B56" s="172"/>
      <c r="C56" s="172"/>
      <c r="D56" s="172">
        <f>'将来負担比率（分子）の構造'!I$52</f>
        <v>8210</v>
      </c>
      <c r="E56" s="172"/>
      <c r="F56" s="172"/>
      <c r="G56" s="172">
        <f>'将来負担比率（分子）の構造'!J$52</f>
        <v>8301</v>
      </c>
      <c r="H56" s="172"/>
      <c r="I56" s="172"/>
      <c r="J56" s="172">
        <f>'将来負担比率（分子）の構造'!K$52</f>
        <v>8200</v>
      </c>
      <c r="K56" s="172"/>
      <c r="L56" s="172"/>
      <c r="M56" s="172">
        <f>'将来負担比率（分子）の構造'!L$52</f>
        <v>8285</v>
      </c>
      <c r="N56" s="172"/>
      <c r="O56" s="172"/>
      <c r="P56" s="172">
        <f>'将来負担比率（分子）の構造'!M$52</f>
        <v>8246</v>
      </c>
    </row>
    <row r="57" spans="1:16" x14ac:dyDescent="0.2">
      <c r="A57" s="172" t="s">
        <v>42</v>
      </c>
      <c r="B57" s="172"/>
      <c r="C57" s="172"/>
      <c r="D57" s="172">
        <f>'将来負担比率（分子）の構造'!I$51</f>
        <v>815</v>
      </c>
      <c r="E57" s="172"/>
      <c r="F57" s="172"/>
      <c r="G57" s="172">
        <f>'将来負担比率（分子）の構造'!J$51</f>
        <v>867</v>
      </c>
      <c r="H57" s="172"/>
      <c r="I57" s="172"/>
      <c r="J57" s="172">
        <f>'将来負担比率（分子）の構造'!K$51</f>
        <v>845</v>
      </c>
      <c r="K57" s="172"/>
      <c r="L57" s="172"/>
      <c r="M57" s="172">
        <f>'将来負担比率（分子）の構造'!L$51</f>
        <v>874</v>
      </c>
      <c r="N57" s="172"/>
      <c r="O57" s="172"/>
      <c r="P57" s="172">
        <f>'将来負担比率（分子）の構造'!M$51</f>
        <v>939</v>
      </c>
    </row>
    <row r="58" spans="1:16" x14ac:dyDescent="0.2">
      <c r="A58" s="172" t="s">
        <v>41</v>
      </c>
      <c r="B58" s="172"/>
      <c r="C58" s="172"/>
      <c r="D58" s="172">
        <f>'将来負担比率（分子）の構造'!I$50</f>
        <v>3172</v>
      </c>
      <c r="E58" s="172"/>
      <c r="F58" s="172"/>
      <c r="G58" s="172">
        <f>'将来負担比率（分子）の構造'!J$50</f>
        <v>3095</v>
      </c>
      <c r="H58" s="172"/>
      <c r="I58" s="172"/>
      <c r="J58" s="172">
        <f>'将来負担比率（分子）の構造'!K$50</f>
        <v>2989</v>
      </c>
      <c r="K58" s="172"/>
      <c r="L58" s="172"/>
      <c r="M58" s="172">
        <f>'将来負担比率（分子）の構造'!L$50</f>
        <v>3049</v>
      </c>
      <c r="N58" s="172"/>
      <c r="O58" s="172"/>
      <c r="P58" s="172">
        <f>'将来負担比率（分子）の構造'!M$50</f>
        <v>3972</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523</v>
      </c>
      <c r="C62" s="172"/>
      <c r="D62" s="172"/>
      <c r="E62" s="172">
        <f>'将来負担比率（分子）の構造'!J$45</f>
        <v>467</v>
      </c>
      <c r="F62" s="172"/>
      <c r="G62" s="172"/>
      <c r="H62" s="172">
        <f>'将来負担比率（分子）の構造'!K$45</f>
        <v>403</v>
      </c>
      <c r="I62" s="172"/>
      <c r="J62" s="172"/>
      <c r="K62" s="172">
        <f>'将来負担比率（分子）の構造'!L$45</f>
        <v>324</v>
      </c>
      <c r="L62" s="172"/>
      <c r="M62" s="172"/>
      <c r="N62" s="172">
        <f>'将来負担比率（分子）の構造'!M$45</f>
        <v>293</v>
      </c>
      <c r="O62" s="172"/>
      <c r="P62" s="172"/>
    </row>
    <row r="63" spans="1:16" x14ac:dyDescent="0.2">
      <c r="A63" s="172" t="s">
        <v>34</v>
      </c>
      <c r="B63" s="172">
        <f>'将来負担比率（分子）の構造'!I$44</f>
        <v>534</v>
      </c>
      <c r="C63" s="172"/>
      <c r="D63" s="172"/>
      <c r="E63" s="172">
        <f>'将来負担比率（分子）の構造'!J$44</f>
        <v>558</v>
      </c>
      <c r="F63" s="172"/>
      <c r="G63" s="172"/>
      <c r="H63" s="172">
        <f>'将来負担比率（分子）の構造'!K$44</f>
        <v>714</v>
      </c>
      <c r="I63" s="172"/>
      <c r="J63" s="172"/>
      <c r="K63" s="172">
        <f>'将来負担比率（分子）の構造'!L$44</f>
        <v>687</v>
      </c>
      <c r="L63" s="172"/>
      <c r="M63" s="172"/>
      <c r="N63" s="172">
        <f>'将来負担比率（分子）の構造'!M$44</f>
        <v>735</v>
      </c>
      <c r="O63" s="172"/>
      <c r="P63" s="172"/>
    </row>
    <row r="64" spans="1:16" x14ac:dyDescent="0.2">
      <c r="A64" s="172" t="s">
        <v>33</v>
      </c>
      <c r="B64" s="172">
        <f>'将来負担比率（分子）の構造'!I$43</f>
        <v>4733</v>
      </c>
      <c r="C64" s="172"/>
      <c r="D64" s="172"/>
      <c r="E64" s="172">
        <f>'将来負担比率（分子）の構造'!J$43</f>
        <v>4841</v>
      </c>
      <c r="F64" s="172"/>
      <c r="G64" s="172"/>
      <c r="H64" s="172">
        <f>'将来負担比率（分子）の構造'!K$43</f>
        <v>4791</v>
      </c>
      <c r="I64" s="172"/>
      <c r="J64" s="172"/>
      <c r="K64" s="172">
        <f>'将来負担比率（分子）の構造'!L$43</f>
        <v>4813</v>
      </c>
      <c r="L64" s="172"/>
      <c r="M64" s="172"/>
      <c r="N64" s="172">
        <f>'将来負担比率（分子）の構造'!M$43</f>
        <v>4961</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f>'将来負担比率（分子）の構造'!M$42</f>
        <v>0</v>
      </c>
      <c r="O65" s="172"/>
      <c r="P65" s="172"/>
    </row>
    <row r="66" spans="1:16" x14ac:dyDescent="0.2">
      <c r="A66" s="172" t="s">
        <v>31</v>
      </c>
      <c r="B66" s="172">
        <f>'将来負担比率（分子）の構造'!I$41</f>
        <v>8852</v>
      </c>
      <c r="C66" s="172"/>
      <c r="D66" s="172"/>
      <c r="E66" s="172">
        <f>'将来負担比率（分子）の構造'!J$41</f>
        <v>8853</v>
      </c>
      <c r="F66" s="172"/>
      <c r="G66" s="172"/>
      <c r="H66" s="172">
        <f>'将来負担比率（分子）の構造'!K$41</f>
        <v>8740</v>
      </c>
      <c r="I66" s="172"/>
      <c r="J66" s="172"/>
      <c r="K66" s="172">
        <f>'将来負担比率（分子）の構造'!L$41</f>
        <v>8828</v>
      </c>
      <c r="L66" s="172"/>
      <c r="M66" s="172"/>
      <c r="N66" s="172">
        <f>'将来負担比率（分子）の構造'!M$41</f>
        <v>8801</v>
      </c>
      <c r="O66" s="172"/>
      <c r="P66" s="172"/>
    </row>
    <row r="67" spans="1:16" x14ac:dyDescent="0.2">
      <c r="A67" s="172" t="s">
        <v>74</v>
      </c>
      <c r="B67" s="172" t="e">
        <f>NA()</f>
        <v>#N/A</v>
      </c>
      <c r="C67" s="172">
        <f>IF(ISNUMBER('将来負担比率（分子）の構造'!I$53), IF('将来負担比率（分子）の構造'!I$53 &lt; 0, 0, '将来負担比率（分子）の構造'!I$53), NA())</f>
        <v>2445</v>
      </c>
      <c r="D67" s="172" t="e">
        <f>NA()</f>
        <v>#N/A</v>
      </c>
      <c r="E67" s="172" t="e">
        <f>NA()</f>
        <v>#N/A</v>
      </c>
      <c r="F67" s="172">
        <f>IF(ISNUMBER('将来負担比率（分子）の構造'!J$53), IF('将来負担比率（分子）の構造'!J$53 &lt; 0, 0, '将来負担比率（分子）の構造'!J$53), NA())</f>
        <v>2456</v>
      </c>
      <c r="G67" s="172" t="e">
        <f>NA()</f>
        <v>#N/A</v>
      </c>
      <c r="H67" s="172" t="e">
        <f>NA()</f>
        <v>#N/A</v>
      </c>
      <c r="I67" s="172">
        <f>IF(ISNUMBER('将来負担比率（分子）の構造'!K$53), IF('将来負担比率（分子）の構造'!K$53 &lt; 0, 0, '将来負担比率（分子）の構造'!K$53), NA())</f>
        <v>2614</v>
      </c>
      <c r="J67" s="172" t="e">
        <f>NA()</f>
        <v>#N/A</v>
      </c>
      <c r="K67" s="172" t="e">
        <f>NA()</f>
        <v>#N/A</v>
      </c>
      <c r="L67" s="172">
        <f>IF(ISNUMBER('将来負担比率（分子）の構造'!L$53), IF('将来負担比率（分子）の構造'!L$53 &lt; 0, 0, '将来負担比率（分子）の構造'!L$53), NA())</f>
        <v>2445</v>
      </c>
      <c r="M67" s="172" t="e">
        <f>NA()</f>
        <v>#N/A</v>
      </c>
      <c r="N67" s="172" t="e">
        <f>NA()</f>
        <v>#N/A</v>
      </c>
      <c r="O67" s="172">
        <f>IF(ISNUMBER('将来負担比率（分子）の構造'!M$53), IF('将来負担比率（分子）の構造'!M$53 &lt; 0, 0, '将来負担比率（分子）の構造'!M$53), NA())</f>
        <v>1633</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1988</v>
      </c>
      <c r="C72" s="176">
        <f>基金残高に係る経年分析!G55</f>
        <v>1857</v>
      </c>
      <c r="D72" s="176">
        <f>基金残高に係る経年分析!H55</f>
        <v>1988</v>
      </c>
    </row>
    <row r="73" spans="1:16" x14ac:dyDescent="0.2">
      <c r="A73" s="175" t="s">
        <v>77</v>
      </c>
      <c r="B73" s="176">
        <f>基金残高に係る経年分析!F56</f>
        <v>271</v>
      </c>
      <c r="C73" s="176">
        <f>基金残高に係る経年分析!G56</f>
        <v>241</v>
      </c>
      <c r="D73" s="176">
        <f>基金残高に係る経年分析!H56</f>
        <v>401</v>
      </c>
    </row>
    <row r="74" spans="1:16" x14ac:dyDescent="0.2">
      <c r="A74" s="175" t="s">
        <v>78</v>
      </c>
      <c r="B74" s="176">
        <f>基金残高に係る経年分析!F57</f>
        <v>620</v>
      </c>
      <c r="C74" s="176">
        <f>基金残高に係る経年分析!G57</f>
        <v>814</v>
      </c>
      <c r="D74" s="176">
        <f>基金残高に係る経年分析!H57</f>
        <v>1335</v>
      </c>
    </row>
  </sheetData>
  <sheetProtection algorithmName="SHA-512" hashValue="sKxuEor9mUZNCQGsHCNTEsrOF8+s9RHUe8o9xsmMIoOqkI/nI9NQQceyhesaljgSZQGl1efY/cf3zdwtFNxzkA==" saltValue="HqKCvvewMRsa2fGQ9bLzg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70E59-0E48-4D6B-9492-82F19DF80D54}">
  <sheetPr>
    <pageSetUpPr fitToPage="1"/>
  </sheetPr>
  <dimension ref="B1:EM50"/>
  <sheetViews>
    <sheetView showGridLines="0" workbookViewId="0"/>
  </sheetViews>
  <sheetFormatPr defaultColWidth="0" defaultRowHeight="11.25" customHeight="1" zeroHeight="1" x14ac:dyDescent="0.2"/>
  <cols>
    <col min="1" max="1" width="1.6640625" style="211" customWidth="1"/>
    <col min="2" max="2" width="2.33203125" style="211" customWidth="1"/>
    <col min="3" max="16" width="2.6640625" style="211" customWidth="1"/>
    <col min="17" max="17" width="2.33203125" style="211" customWidth="1"/>
    <col min="18" max="95" width="1.6640625" style="211" customWidth="1"/>
    <col min="96" max="133" width="1.6640625" style="217" customWidth="1"/>
    <col min="134" max="143" width="1.6640625" style="211" customWidth="1"/>
    <col min="144" max="16384" width="0" style="211"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50" t="s">
        <v>213</v>
      </c>
      <c r="DI1" s="751"/>
      <c r="DJ1" s="751"/>
      <c r="DK1" s="751"/>
      <c r="DL1" s="751"/>
      <c r="DM1" s="751"/>
      <c r="DN1" s="752"/>
      <c r="DO1" s="211"/>
      <c r="DP1" s="750" t="s">
        <v>214</v>
      </c>
      <c r="DQ1" s="751"/>
      <c r="DR1" s="751"/>
      <c r="DS1" s="751"/>
      <c r="DT1" s="751"/>
      <c r="DU1" s="751"/>
      <c r="DV1" s="751"/>
      <c r="DW1" s="751"/>
      <c r="DX1" s="751"/>
      <c r="DY1" s="751"/>
      <c r="DZ1" s="751"/>
      <c r="EA1" s="751"/>
      <c r="EB1" s="751"/>
      <c r="EC1" s="752"/>
      <c r="ED1" s="210"/>
      <c r="EE1" s="210"/>
      <c r="EF1" s="210"/>
      <c r="EG1" s="210"/>
      <c r="EH1" s="210"/>
      <c r="EI1" s="210"/>
      <c r="EJ1" s="210"/>
      <c r="EK1" s="210"/>
      <c r="EL1" s="210"/>
      <c r="EM1" s="210"/>
    </row>
    <row r="2" spans="2:143" ht="22.5" customHeight="1" x14ac:dyDescent="0.2">
      <c r="B2" s="212" t="s">
        <v>215</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2">
      <c r="B3" s="712" t="s">
        <v>216</v>
      </c>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713"/>
      <c r="AJ3" s="713"/>
      <c r="AK3" s="713"/>
      <c r="AL3" s="713"/>
      <c r="AM3" s="713"/>
      <c r="AN3" s="713"/>
      <c r="AO3" s="713"/>
      <c r="AP3" s="712" t="s">
        <v>217</v>
      </c>
      <c r="AQ3" s="713"/>
      <c r="AR3" s="713"/>
      <c r="AS3" s="713"/>
      <c r="AT3" s="713"/>
      <c r="AU3" s="713"/>
      <c r="AV3" s="713"/>
      <c r="AW3" s="713"/>
      <c r="AX3" s="713"/>
      <c r="AY3" s="713"/>
      <c r="AZ3" s="713"/>
      <c r="BA3" s="713"/>
      <c r="BB3" s="713"/>
      <c r="BC3" s="713"/>
      <c r="BD3" s="713"/>
      <c r="BE3" s="713"/>
      <c r="BF3" s="713"/>
      <c r="BG3" s="713"/>
      <c r="BH3" s="713"/>
      <c r="BI3" s="713"/>
      <c r="BJ3" s="713"/>
      <c r="BK3" s="713"/>
      <c r="BL3" s="713"/>
      <c r="BM3" s="713"/>
      <c r="BN3" s="713"/>
      <c r="BO3" s="713"/>
      <c r="BP3" s="713"/>
      <c r="BQ3" s="713"/>
      <c r="BR3" s="713"/>
      <c r="BS3" s="713"/>
      <c r="BT3" s="713"/>
      <c r="BU3" s="713"/>
      <c r="BV3" s="713"/>
      <c r="BW3" s="713"/>
      <c r="BX3" s="713"/>
      <c r="BY3" s="713"/>
      <c r="BZ3" s="713"/>
      <c r="CA3" s="713"/>
      <c r="CB3" s="714"/>
      <c r="CD3" s="712" t="s">
        <v>218</v>
      </c>
      <c r="CE3" s="713"/>
      <c r="CF3" s="713"/>
      <c r="CG3" s="713"/>
      <c r="CH3" s="713"/>
      <c r="CI3" s="713"/>
      <c r="CJ3" s="713"/>
      <c r="CK3" s="713"/>
      <c r="CL3" s="713"/>
      <c r="CM3" s="713"/>
      <c r="CN3" s="713"/>
      <c r="CO3" s="713"/>
      <c r="CP3" s="713"/>
      <c r="CQ3" s="713"/>
      <c r="CR3" s="713"/>
      <c r="CS3" s="713"/>
      <c r="CT3" s="713"/>
      <c r="CU3" s="713"/>
      <c r="CV3" s="713"/>
      <c r="CW3" s="713"/>
      <c r="CX3" s="713"/>
      <c r="CY3" s="713"/>
      <c r="CZ3" s="713"/>
      <c r="DA3" s="713"/>
      <c r="DB3" s="713"/>
      <c r="DC3" s="713"/>
      <c r="DD3" s="713"/>
      <c r="DE3" s="713"/>
      <c r="DF3" s="713"/>
      <c r="DG3" s="713"/>
      <c r="DH3" s="713"/>
      <c r="DI3" s="713"/>
      <c r="DJ3" s="713"/>
      <c r="DK3" s="713"/>
      <c r="DL3" s="713"/>
      <c r="DM3" s="713"/>
      <c r="DN3" s="713"/>
      <c r="DO3" s="713"/>
      <c r="DP3" s="713"/>
      <c r="DQ3" s="713"/>
      <c r="DR3" s="713"/>
      <c r="DS3" s="713"/>
      <c r="DT3" s="713"/>
      <c r="DU3" s="713"/>
      <c r="DV3" s="713"/>
      <c r="DW3" s="713"/>
      <c r="DX3" s="713"/>
      <c r="DY3" s="713"/>
      <c r="DZ3" s="713"/>
      <c r="EA3" s="713"/>
      <c r="EB3" s="713"/>
      <c r="EC3" s="714"/>
    </row>
    <row r="4" spans="2:143" ht="11.25" customHeight="1" x14ac:dyDescent="0.2">
      <c r="B4" s="712" t="s">
        <v>1</v>
      </c>
      <c r="C4" s="713"/>
      <c r="D4" s="713"/>
      <c r="E4" s="713"/>
      <c r="F4" s="713"/>
      <c r="G4" s="713"/>
      <c r="H4" s="713"/>
      <c r="I4" s="713"/>
      <c r="J4" s="713"/>
      <c r="K4" s="713"/>
      <c r="L4" s="713"/>
      <c r="M4" s="713"/>
      <c r="N4" s="713"/>
      <c r="O4" s="713"/>
      <c r="P4" s="713"/>
      <c r="Q4" s="714"/>
      <c r="R4" s="712" t="s">
        <v>219</v>
      </c>
      <c r="S4" s="713"/>
      <c r="T4" s="713"/>
      <c r="U4" s="713"/>
      <c r="V4" s="713"/>
      <c r="W4" s="713"/>
      <c r="X4" s="713"/>
      <c r="Y4" s="714"/>
      <c r="Z4" s="712" t="s">
        <v>220</v>
      </c>
      <c r="AA4" s="713"/>
      <c r="AB4" s="713"/>
      <c r="AC4" s="714"/>
      <c r="AD4" s="712" t="s">
        <v>221</v>
      </c>
      <c r="AE4" s="713"/>
      <c r="AF4" s="713"/>
      <c r="AG4" s="713"/>
      <c r="AH4" s="713"/>
      <c r="AI4" s="713"/>
      <c r="AJ4" s="713"/>
      <c r="AK4" s="714"/>
      <c r="AL4" s="712" t="s">
        <v>220</v>
      </c>
      <c r="AM4" s="713"/>
      <c r="AN4" s="713"/>
      <c r="AO4" s="714"/>
      <c r="AP4" s="753" t="s">
        <v>222</v>
      </c>
      <c r="AQ4" s="753"/>
      <c r="AR4" s="753"/>
      <c r="AS4" s="753"/>
      <c r="AT4" s="753"/>
      <c r="AU4" s="753"/>
      <c r="AV4" s="753"/>
      <c r="AW4" s="753"/>
      <c r="AX4" s="753"/>
      <c r="AY4" s="753"/>
      <c r="AZ4" s="753"/>
      <c r="BA4" s="753"/>
      <c r="BB4" s="753"/>
      <c r="BC4" s="753"/>
      <c r="BD4" s="753"/>
      <c r="BE4" s="753"/>
      <c r="BF4" s="753"/>
      <c r="BG4" s="753" t="s">
        <v>223</v>
      </c>
      <c r="BH4" s="753"/>
      <c r="BI4" s="753"/>
      <c r="BJ4" s="753"/>
      <c r="BK4" s="753"/>
      <c r="BL4" s="753"/>
      <c r="BM4" s="753"/>
      <c r="BN4" s="753"/>
      <c r="BO4" s="753" t="s">
        <v>220</v>
      </c>
      <c r="BP4" s="753"/>
      <c r="BQ4" s="753"/>
      <c r="BR4" s="753"/>
      <c r="BS4" s="753" t="s">
        <v>224</v>
      </c>
      <c r="BT4" s="753"/>
      <c r="BU4" s="753"/>
      <c r="BV4" s="753"/>
      <c r="BW4" s="753"/>
      <c r="BX4" s="753"/>
      <c r="BY4" s="753"/>
      <c r="BZ4" s="753"/>
      <c r="CA4" s="753"/>
      <c r="CB4" s="753"/>
      <c r="CD4" s="712" t="s">
        <v>225</v>
      </c>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713"/>
      <c r="EB4" s="713"/>
      <c r="EC4" s="714"/>
    </row>
    <row r="5" spans="2:143" ht="11.25" customHeight="1" x14ac:dyDescent="0.2">
      <c r="B5" s="709" t="s">
        <v>226</v>
      </c>
      <c r="C5" s="710"/>
      <c r="D5" s="710"/>
      <c r="E5" s="710"/>
      <c r="F5" s="710"/>
      <c r="G5" s="710"/>
      <c r="H5" s="710"/>
      <c r="I5" s="710"/>
      <c r="J5" s="710"/>
      <c r="K5" s="710"/>
      <c r="L5" s="710"/>
      <c r="M5" s="710"/>
      <c r="N5" s="710"/>
      <c r="O5" s="710"/>
      <c r="P5" s="710"/>
      <c r="Q5" s="711"/>
      <c r="R5" s="706">
        <v>2470918</v>
      </c>
      <c r="S5" s="707"/>
      <c r="T5" s="707"/>
      <c r="U5" s="707"/>
      <c r="V5" s="707"/>
      <c r="W5" s="707"/>
      <c r="X5" s="707"/>
      <c r="Y5" s="735"/>
      <c r="Z5" s="748">
        <v>22.8</v>
      </c>
      <c r="AA5" s="748"/>
      <c r="AB5" s="748"/>
      <c r="AC5" s="748"/>
      <c r="AD5" s="749">
        <v>2423460</v>
      </c>
      <c r="AE5" s="749"/>
      <c r="AF5" s="749"/>
      <c r="AG5" s="749"/>
      <c r="AH5" s="749"/>
      <c r="AI5" s="749"/>
      <c r="AJ5" s="749"/>
      <c r="AK5" s="749"/>
      <c r="AL5" s="736">
        <v>44.7</v>
      </c>
      <c r="AM5" s="721"/>
      <c r="AN5" s="721"/>
      <c r="AO5" s="737"/>
      <c r="AP5" s="709" t="s">
        <v>227</v>
      </c>
      <c r="AQ5" s="710"/>
      <c r="AR5" s="710"/>
      <c r="AS5" s="710"/>
      <c r="AT5" s="710"/>
      <c r="AU5" s="710"/>
      <c r="AV5" s="710"/>
      <c r="AW5" s="710"/>
      <c r="AX5" s="710"/>
      <c r="AY5" s="710"/>
      <c r="AZ5" s="710"/>
      <c r="BA5" s="710"/>
      <c r="BB5" s="710"/>
      <c r="BC5" s="710"/>
      <c r="BD5" s="710"/>
      <c r="BE5" s="710"/>
      <c r="BF5" s="711"/>
      <c r="BG5" s="659">
        <v>2423460</v>
      </c>
      <c r="BH5" s="660"/>
      <c r="BI5" s="660"/>
      <c r="BJ5" s="660"/>
      <c r="BK5" s="660"/>
      <c r="BL5" s="660"/>
      <c r="BM5" s="660"/>
      <c r="BN5" s="661"/>
      <c r="BO5" s="685">
        <v>98.1</v>
      </c>
      <c r="BP5" s="685"/>
      <c r="BQ5" s="685"/>
      <c r="BR5" s="685"/>
      <c r="BS5" s="686" t="s">
        <v>128</v>
      </c>
      <c r="BT5" s="686"/>
      <c r="BU5" s="686"/>
      <c r="BV5" s="686"/>
      <c r="BW5" s="686"/>
      <c r="BX5" s="686"/>
      <c r="BY5" s="686"/>
      <c r="BZ5" s="686"/>
      <c r="CA5" s="686"/>
      <c r="CB5" s="731"/>
      <c r="CD5" s="712" t="s">
        <v>222</v>
      </c>
      <c r="CE5" s="713"/>
      <c r="CF5" s="713"/>
      <c r="CG5" s="713"/>
      <c r="CH5" s="713"/>
      <c r="CI5" s="713"/>
      <c r="CJ5" s="713"/>
      <c r="CK5" s="713"/>
      <c r="CL5" s="713"/>
      <c r="CM5" s="713"/>
      <c r="CN5" s="713"/>
      <c r="CO5" s="713"/>
      <c r="CP5" s="713"/>
      <c r="CQ5" s="714"/>
      <c r="CR5" s="712" t="s">
        <v>228</v>
      </c>
      <c r="CS5" s="713"/>
      <c r="CT5" s="713"/>
      <c r="CU5" s="713"/>
      <c r="CV5" s="713"/>
      <c r="CW5" s="713"/>
      <c r="CX5" s="713"/>
      <c r="CY5" s="714"/>
      <c r="CZ5" s="712" t="s">
        <v>220</v>
      </c>
      <c r="DA5" s="713"/>
      <c r="DB5" s="713"/>
      <c r="DC5" s="714"/>
      <c r="DD5" s="712" t="s">
        <v>229</v>
      </c>
      <c r="DE5" s="713"/>
      <c r="DF5" s="713"/>
      <c r="DG5" s="713"/>
      <c r="DH5" s="713"/>
      <c r="DI5" s="713"/>
      <c r="DJ5" s="713"/>
      <c r="DK5" s="713"/>
      <c r="DL5" s="713"/>
      <c r="DM5" s="713"/>
      <c r="DN5" s="713"/>
      <c r="DO5" s="713"/>
      <c r="DP5" s="714"/>
      <c r="DQ5" s="712" t="s">
        <v>230</v>
      </c>
      <c r="DR5" s="713"/>
      <c r="DS5" s="713"/>
      <c r="DT5" s="713"/>
      <c r="DU5" s="713"/>
      <c r="DV5" s="713"/>
      <c r="DW5" s="713"/>
      <c r="DX5" s="713"/>
      <c r="DY5" s="713"/>
      <c r="DZ5" s="713"/>
      <c r="EA5" s="713"/>
      <c r="EB5" s="713"/>
      <c r="EC5" s="714"/>
    </row>
    <row r="6" spans="2:143" ht="11.25" customHeight="1" x14ac:dyDescent="0.2">
      <c r="B6" s="656" t="s">
        <v>231</v>
      </c>
      <c r="C6" s="657"/>
      <c r="D6" s="657"/>
      <c r="E6" s="657"/>
      <c r="F6" s="657"/>
      <c r="G6" s="657"/>
      <c r="H6" s="657"/>
      <c r="I6" s="657"/>
      <c r="J6" s="657"/>
      <c r="K6" s="657"/>
      <c r="L6" s="657"/>
      <c r="M6" s="657"/>
      <c r="N6" s="657"/>
      <c r="O6" s="657"/>
      <c r="P6" s="657"/>
      <c r="Q6" s="658"/>
      <c r="R6" s="659">
        <v>136931</v>
      </c>
      <c r="S6" s="660"/>
      <c r="T6" s="660"/>
      <c r="U6" s="660"/>
      <c r="V6" s="660"/>
      <c r="W6" s="660"/>
      <c r="X6" s="660"/>
      <c r="Y6" s="661"/>
      <c r="Z6" s="685">
        <v>1.3</v>
      </c>
      <c r="AA6" s="685"/>
      <c r="AB6" s="685"/>
      <c r="AC6" s="685"/>
      <c r="AD6" s="686">
        <v>136931</v>
      </c>
      <c r="AE6" s="686"/>
      <c r="AF6" s="686"/>
      <c r="AG6" s="686"/>
      <c r="AH6" s="686"/>
      <c r="AI6" s="686"/>
      <c r="AJ6" s="686"/>
      <c r="AK6" s="686"/>
      <c r="AL6" s="662">
        <v>2.5</v>
      </c>
      <c r="AM6" s="663"/>
      <c r="AN6" s="663"/>
      <c r="AO6" s="687"/>
      <c r="AP6" s="656" t="s">
        <v>232</v>
      </c>
      <c r="AQ6" s="657"/>
      <c r="AR6" s="657"/>
      <c r="AS6" s="657"/>
      <c r="AT6" s="657"/>
      <c r="AU6" s="657"/>
      <c r="AV6" s="657"/>
      <c r="AW6" s="657"/>
      <c r="AX6" s="657"/>
      <c r="AY6" s="657"/>
      <c r="AZ6" s="657"/>
      <c r="BA6" s="657"/>
      <c r="BB6" s="657"/>
      <c r="BC6" s="657"/>
      <c r="BD6" s="657"/>
      <c r="BE6" s="657"/>
      <c r="BF6" s="658"/>
      <c r="BG6" s="659">
        <v>2423460</v>
      </c>
      <c r="BH6" s="660"/>
      <c r="BI6" s="660"/>
      <c r="BJ6" s="660"/>
      <c r="BK6" s="660"/>
      <c r="BL6" s="660"/>
      <c r="BM6" s="660"/>
      <c r="BN6" s="661"/>
      <c r="BO6" s="685">
        <v>98.1</v>
      </c>
      <c r="BP6" s="685"/>
      <c r="BQ6" s="685"/>
      <c r="BR6" s="685"/>
      <c r="BS6" s="686" t="s">
        <v>128</v>
      </c>
      <c r="BT6" s="686"/>
      <c r="BU6" s="686"/>
      <c r="BV6" s="686"/>
      <c r="BW6" s="686"/>
      <c r="BX6" s="686"/>
      <c r="BY6" s="686"/>
      <c r="BZ6" s="686"/>
      <c r="CA6" s="686"/>
      <c r="CB6" s="731"/>
      <c r="CD6" s="709" t="s">
        <v>233</v>
      </c>
      <c r="CE6" s="710"/>
      <c r="CF6" s="710"/>
      <c r="CG6" s="710"/>
      <c r="CH6" s="710"/>
      <c r="CI6" s="710"/>
      <c r="CJ6" s="710"/>
      <c r="CK6" s="710"/>
      <c r="CL6" s="710"/>
      <c r="CM6" s="710"/>
      <c r="CN6" s="710"/>
      <c r="CO6" s="710"/>
      <c r="CP6" s="710"/>
      <c r="CQ6" s="711"/>
      <c r="CR6" s="659">
        <v>78233</v>
      </c>
      <c r="CS6" s="660"/>
      <c r="CT6" s="660"/>
      <c r="CU6" s="660"/>
      <c r="CV6" s="660"/>
      <c r="CW6" s="660"/>
      <c r="CX6" s="660"/>
      <c r="CY6" s="661"/>
      <c r="CZ6" s="736">
        <v>0.8</v>
      </c>
      <c r="DA6" s="721"/>
      <c r="DB6" s="721"/>
      <c r="DC6" s="738"/>
      <c r="DD6" s="665" t="s">
        <v>128</v>
      </c>
      <c r="DE6" s="660"/>
      <c r="DF6" s="660"/>
      <c r="DG6" s="660"/>
      <c r="DH6" s="660"/>
      <c r="DI6" s="660"/>
      <c r="DJ6" s="660"/>
      <c r="DK6" s="660"/>
      <c r="DL6" s="660"/>
      <c r="DM6" s="660"/>
      <c r="DN6" s="660"/>
      <c r="DO6" s="660"/>
      <c r="DP6" s="661"/>
      <c r="DQ6" s="665">
        <v>78233</v>
      </c>
      <c r="DR6" s="660"/>
      <c r="DS6" s="660"/>
      <c r="DT6" s="660"/>
      <c r="DU6" s="660"/>
      <c r="DV6" s="660"/>
      <c r="DW6" s="660"/>
      <c r="DX6" s="660"/>
      <c r="DY6" s="660"/>
      <c r="DZ6" s="660"/>
      <c r="EA6" s="660"/>
      <c r="EB6" s="660"/>
      <c r="EC6" s="695"/>
    </row>
    <row r="7" spans="2:143" ht="11.25" customHeight="1" x14ac:dyDescent="0.2">
      <c r="B7" s="656" t="s">
        <v>234</v>
      </c>
      <c r="C7" s="657"/>
      <c r="D7" s="657"/>
      <c r="E7" s="657"/>
      <c r="F7" s="657"/>
      <c r="G7" s="657"/>
      <c r="H7" s="657"/>
      <c r="I7" s="657"/>
      <c r="J7" s="657"/>
      <c r="K7" s="657"/>
      <c r="L7" s="657"/>
      <c r="M7" s="657"/>
      <c r="N7" s="657"/>
      <c r="O7" s="657"/>
      <c r="P7" s="657"/>
      <c r="Q7" s="658"/>
      <c r="R7" s="659">
        <v>1586</v>
      </c>
      <c r="S7" s="660"/>
      <c r="T7" s="660"/>
      <c r="U7" s="660"/>
      <c r="V7" s="660"/>
      <c r="W7" s="660"/>
      <c r="X7" s="660"/>
      <c r="Y7" s="661"/>
      <c r="Z7" s="685">
        <v>0</v>
      </c>
      <c r="AA7" s="685"/>
      <c r="AB7" s="685"/>
      <c r="AC7" s="685"/>
      <c r="AD7" s="686">
        <v>1586</v>
      </c>
      <c r="AE7" s="686"/>
      <c r="AF7" s="686"/>
      <c r="AG7" s="686"/>
      <c r="AH7" s="686"/>
      <c r="AI7" s="686"/>
      <c r="AJ7" s="686"/>
      <c r="AK7" s="686"/>
      <c r="AL7" s="662">
        <v>0</v>
      </c>
      <c r="AM7" s="663"/>
      <c r="AN7" s="663"/>
      <c r="AO7" s="687"/>
      <c r="AP7" s="656" t="s">
        <v>235</v>
      </c>
      <c r="AQ7" s="657"/>
      <c r="AR7" s="657"/>
      <c r="AS7" s="657"/>
      <c r="AT7" s="657"/>
      <c r="AU7" s="657"/>
      <c r="AV7" s="657"/>
      <c r="AW7" s="657"/>
      <c r="AX7" s="657"/>
      <c r="AY7" s="657"/>
      <c r="AZ7" s="657"/>
      <c r="BA7" s="657"/>
      <c r="BB7" s="657"/>
      <c r="BC7" s="657"/>
      <c r="BD7" s="657"/>
      <c r="BE7" s="657"/>
      <c r="BF7" s="658"/>
      <c r="BG7" s="659">
        <v>1002052</v>
      </c>
      <c r="BH7" s="660"/>
      <c r="BI7" s="660"/>
      <c r="BJ7" s="660"/>
      <c r="BK7" s="660"/>
      <c r="BL7" s="660"/>
      <c r="BM7" s="660"/>
      <c r="BN7" s="661"/>
      <c r="BO7" s="685">
        <v>40.6</v>
      </c>
      <c r="BP7" s="685"/>
      <c r="BQ7" s="685"/>
      <c r="BR7" s="685"/>
      <c r="BS7" s="686" t="s">
        <v>128</v>
      </c>
      <c r="BT7" s="686"/>
      <c r="BU7" s="686"/>
      <c r="BV7" s="686"/>
      <c r="BW7" s="686"/>
      <c r="BX7" s="686"/>
      <c r="BY7" s="686"/>
      <c r="BZ7" s="686"/>
      <c r="CA7" s="686"/>
      <c r="CB7" s="731"/>
      <c r="CD7" s="656" t="s">
        <v>236</v>
      </c>
      <c r="CE7" s="657"/>
      <c r="CF7" s="657"/>
      <c r="CG7" s="657"/>
      <c r="CH7" s="657"/>
      <c r="CI7" s="657"/>
      <c r="CJ7" s="657"/>
      <c r="CK7" s="657"/>
      <c r="CL7" s="657"/>
      <c r="CM7" s="657"/>
      <c r="CN7" s="657"/>
      <c r="CO7" s="657"/>
      <c r="CP7" s="657"/>
      <c r="CQ7" s="658"/>
      <c r="CR7" s="659">
        <v>2099152</v>
      </c>
      <c r="CS7" s="660"/>
      <c r="CT7" s="660"/>
      <c r="CU7" s="660"/>
      <c r="CV7" s="660"/>
      <c r="CW7" s="660"/>
      <c r="CX7" s="660"/>
      <c r="CY7" s="661"/>
      <c r="CZ7" s="685">
        <v>21.8</v>
      </c>
      <c r="DA7" s="685"/>
      <c r="DB7" s="685"/>
      <c r="DC7" s="685"/>
      <c r="DD7" s="665">
        <v>100252</v>
      </c>
      <c r="DE7" s="660"/>
      <c r="DF7" s="660"/>
      <c r="DG7" s="660"/>
      <c r="DH7" s="660"/>
      <c r="DI7" s="660"/>
      <c r="DJ7" s="660"/>
      <c r="DK7" s="660"/>
      <c r="DL7" s="660"/>
      <c r="DM7" s="660"/>
      <c r="DN7" s="660"/>
      <c r="DO7" s="660"/>
      <c r="DP7" s="661"/>
      <c r="DQ7" s="665">
        <v>1040330</v>
      </c>
      <c r="DR7" s="660"/>
      <c r="DS7" s="660"/>
      <c r="DT7" s="660"/>
      <c r="DU7" s="660"/>
      <c r="DV7" s="660"/>
      <c r="DW7" s="660"/>
      <c r="DX7" s="660"/>
      <c r="DY7" s="660"/>
      <c r="DZ7" s="660"/>
      <c r="EA7" s="660"/>
      <c r="EB7" s="660"/>
      <c r="EC7" s="695"/>
    </row>
    <row r="8" spans="2:143" ht="11.25" customHeight="1" x14ac:dyDescent="0.2">
      <c r="B8" s="656" t="s">
        <v>237</v>
      </c>
      <c r="C8" s="657"/>
      <c r="D8" s="657"/>
      <c r="E8" s="657"/>
      <c r="F8" s="657"/>
      <c r="G8" s="657"/>
      <c r="H8" s="657"/>
      <c r="I8" s="657"/>
      <c r="J8" s="657"/>
      <c r="K8" s="657"/>
      <c r="L8" s="657"/>
      <c r="M8" s="657"/>
      <c r="N8" s="657"/>
      <c r="O8" s="657"/>
      <c r="P8" s="657"/>
      <c r="Q8" s="658"/>
      <c r="R8" s="659">
        <v>13462</v>
      </c>
      <c r="S8" s="660"/>
      <c r="T8" s="660"/>
      <c r="U8" s="660"/>
      <c r="V8" s="660"/>
      <c r="W8" s="660"/>
      <c r="X8" s="660"/>
      <c r="Y8" s="661"/>
      <c r="Z8" s="685">
        <v>0.1</v>
      </c>
      <c r="AA8" s="685"/>
      <c r="AB8" s="685"/>
      <c r="AC8" s="685"/>
      <c r="AD8" s="686">
        <v>13462</v>
      </c>
      <c r="AE8" s="686"/>
      <c r="AF8" s="686"/>
      <c r="AG8" s="686"/>
      <c r="AH8" s="686"/>
      <c r="AI8" s="686"/>
      <c r="AJ8" s="686"/>
      <c r="AK8" s="686"/>
      <c r="AL8" s="662">
        <v>0.2</v>
      </c>
      <c r="AM8" s="663"/>
      <c r="AN8" s="663"/>
      <c r="AO8" s="687"/>
      <c r="AP8" s="656" t="s">
        <v>238</v>
      </c>
      <c r="AQ8" s="657"/>
      <c r="AR8" s="657"/>
      <c r="AS8" s="657"/>
      <c r="AT8" s="657"/>
      <c r="AU8" s="657"/>
      <c r="AV8" s="657"/>
      <c r="AW8" s="657"/>
      <c r="AX8" s="657"/>
      <c r="AY8" s="657"/>
      <c r="AZ8" s="657"/>
      <c r="BA8" s="657"/>
      <c r="BB8" s="657"/>
      <c r="BC8" s="657"/>
      <c r="BD8" s="657"/>
      <c r="BE8" s="657"/>
      <c r="BF8" s="658"/>
      <c r="BG8" s="659">
        <v>33972</v>
      </c>
      <c r="BH8" s="660"/>
      <c r="BI8" s="660"/>
      <c r="BJ8" s="660"/>
      <c r="BK8" s="660"/>
      <c r="BL8" s="660"/>
      <c r="BM8" s="660"/>
      <c r="BN8" s="661"/>
      <c r="BO8" s="685">
        <v>1.4</v>
      </c>
      <c r="BP8" s="685"/>
      <c r="BQ8" s="685"/>
      <c r="BR8" s="685"/>
      <c r="BS8" s="686" t="s">
        <v>128</v>
      </c>
      <c r="BT8" s="686"/>
      <c r="BU8" s="686"/>
      <c r="BV8" s="686"/>
      <c r="BW8" s="686"/>
      <c r="BX8" s="686"/>
      <c r="BY8" s="686"/>
      <c r="BZ8" s="686"/>
      <c r="CA8" s="686"/>
      <c r="CB8" s="731"/>
      <c r="CD8" s="656" t="s">
        <v>239</v>
      </c>
      <c r="CE8" s="657"/>
      <c r="CF8" s="657"/>
      <c r="CG8" s="657"/>
      <c r="CH8" s="657"/>
      <c r="CI8" s="657"/>
      <c r="CJ8" s="657"/>
      <c r="CK8" s="657"/>
      <c r="CL8" s="657"/>
      <c r="CM8" s="657"/>
      <c r="CN8" s="657"/>
      <c r="CO8" s="657"/>
      <c r="CP8" s="657"/>
      <c r="CQ8" s="658"/>
      <c r="CR8" s="659">
        <v>2466089</v>
      </c>
      <c r="CS8" s="660"/>
      <c r="CT8" s="660"/>
      <c r="CU8" s="660"/>
      <c r="CV8" s="660"/>
      <c r="CW8" s="660"/>
      <c r="CX8" s="660"/>
      <c r="CY8" s="661"/>
      <c r="CZ8" s="685">
        <v>25.6</v>
      </c>
      <c r="DA8" s="685"/>
      <c r="DB8" s="685"/>
      <c r="DC8" s="685"/>
      <c r="DD8" s="665">
        <v>10780</v>
      </c>
      <c r="DE8" s="660"/>
      <c r="DF8" s="660"/>
      <c r="DG8" s="660"/>
      <c r="DH8" s="660"/>
      <c r="DI8" s="660"/>
      <c r="DJ8" s="660"/>
      <c r="DK8" s="660"/>
      <c r="DL8" s="660"/>
      <c r="DM8" s="660"/>
      <c r="DN8" s="660"/>
      <c r="DO8" s="660"/>
      <c r="DP8" s="661"/>
      <c r="DQ8" s="665">
        <v>1142657</v>
      </c>
      <c r="DR8" s="660"/>
      <c r="DS8" s="660"/>
      <c r="DT8" s="660"/>
      <c r="DU8" s="660"/>
      <c r="DV8" s="660"/>
      <c r="DW8" s="660"/>
      <c r="DX8" s="660"/>
      <c r="DY8" s="660"/>
      <c r="DZ8" s="660"/>
      <c r="EA8" s="660"/>
      <c r="EB8" s="660"/>
      <c r="EC8" s="695"/>
    </row>
    <row r="9" spans="2:143" ht="11.25" customHeight="1" x14ac:dyDescent="0.2">
      <c r="B9" s="656" t="s">
        <v>240</v>
      </c>
      <c r="C9" s="657"/>
      <c r="D9" s="657"/>
      <c r="E9" s="657"/>
      <c r="F9" s="657"/>
      <c r="G9" s="657"/>
      <c r="H9" s="657"/>
      <c r="I9" s="657"/>
      <c r="J9" s="657"/>
      <c r="K9" s="657"/>
      <c r="L9" s="657"/>
      <c r="M9" s="657"/>
      <c r="N9" s="657"/>
      <c r="O9" s="657"/>
      <c r="P9" s="657"/>
      <c r="Q9" s="658"/>
      <c r="R9" s="659">
        <v>19173</v>
      </c>
      <c r="S9" s="660"/>
      <c r="T9" s="660"/>
      <c r="U9" s="660"/>
      <c r="V9" s="660"/>
      <c r="W9" s="660"/>
      <c r="X9" s="660"/>
      <c r="Y9" s="661"/>
      <c r="Z9" s="685">
        <v>0.2</v>
      </c>
      <c r="AA9" s="685"/>
      <c r="AB9" s="685"/>
      <c r="AC9" s="685"/>
      <c r="AD9" s="686">
        <v>19173</v>
      </c>
      <c r="AE9" s="686"/>
      <c r="AF9" s="686"/>
      <c r="AG9" s="686"/>
      <c r="AH9" s="686"/>
      <c r="AI9" s="686"/>
      <c r="AJ9" s="686"/>
      <c r="AK9" s="686"/>
      <c r="AL9" s="662">
        <v>0.4</v>
      </c>
      <c r="AM9" s="663"/>
      <c r="AN9" s="663"/>
      <c r="AO9" s="687"/>
      <c r="AP9" s="656" t="s">
        <v>241</v>
      </c>
      <c r="AQ9" s="657"/>
      <c r="AR9" s="657"/>
      <c r="AS9" s="657"/>
      <c r="AT9" s="657"/>
      <c r="AU9" s="657"/>
      <c r="AV9" s="657"/>
      <c r="AW9" s="657"/>
      <c r="AX9" s="657"/>
      <c r="AY9" s="657"/>
      <c r="AZ9" s="657"/>
      <c r="BA9" s="657"/>
      <c r="BB9" s="657"/>
      <c r="BC9" s="657"/>
      <c r="BD9" s="657"/>
      <c r="BE9" s="657"/>
      <c r="BF9" s="658"/>
      <c r="BG9" s="659">
        <v>811349</v>
      </c>
      <c r="BH9" s="660"/>
      <c r="BI9" s="660"/>
      <c r="BJ9" s="660"/>
      <c r="BK9" s="660"/>
      <c r="BL9" s="660"/>
      <c r="BM9" s="660"/>
      <c r="BN9" s="661"/>
      <c r="BO9" s="685">
        <v>32.799999999999997</v>
      </c>
      <c r="BP9" s="685"/>
      <c r="BQ9" s="685"/>
      <c r="BR9" s="685"/>
      <c r="BS9" s="686" t="s">
        <v>128</v>
      </c>
      <c r="BT9" s="686"/>
      <c r="BU9" s="686"/>
      <c r="BV9" s="686"/>
      <c r="BW9" s="686"/>
      <c r="BX9" s="686"/>
      <c r="BY9" s="686"/>
      <c r="BZ9" s="686"/>
      <c r="CA9" s="686"/>
      <c r="CB9" s="731"/>
      <c r="CD9" s="656" t="s">
        <v>242</v>
      </c>
      <c r="CE9" s="657"/>
      <c r="CF9" s="657"/>
      <c r="CG9" s="657"/>
      <c r="CH9" s="657"/>
      <c r="CI9" s="657"/>
      <c r="CJ9" s="657"/>
      <c r="CK9" s="657"/>
      <c r="CL9" s="657"/>
      <c r="CM9" s="657"/>
      <c r="CN9" s="657"/>
      <c r="CO9" s="657"/>
      <c r="CP9" s="657"/>
      <c r="CQ9" s="658"/>
      <c r="CR9" s="659">
        <v>1370380</v>
      </c>
      <c r="CS9" s="660"/>
      <c r="CT9" s="660"/>
      <c r="CU9" s="660"/>
      <c r="CV9" s="660"/>
      <c r="CW9" s="660"/>
      <c r="CX9" s="660"/>
      <c r="CY9" s="661"/>
      <c r="CZ9" s="685">
        <v>14.2</v>
      </c>
      <c r="DA9" s="685"/>
      <c r="DB9" s="685"/>
      <c r="DC9" s="685"/>
      <c r="DD9" s="665">
        <v>11970</v>
      </c>
      <c r="DE9" s="660"/>
      <c r="DF9" s="660"/>
      <c r="DG9" s="660"/>
      <c r="DH9" s="660"/>
      <c r="DI9" s="660"/>
      <c r="DJ9" s="660"/>
      <c r="DK9" s="660"/>
      <c r="DL9" s="660"/>
      <c r="DM9" s="660"/>
      <c r="DN9" s="660"/>
      <c r="DO9" s="660"/>
      <c r="DP9" s="661"/>
      <c r="DQ9" s="665">
        <v>1104825</v>
      </c>
      <c r="DR9" s="660"/>
      <c r="DS9" s="660"/>
      <c r="DT9" s="660"/>
      <c r="DU9" s="660"/>
      <c r="DV9" s="660"/>
      <c r="DW9" s="660"/>
      <c r="DX9" s="660"/>
      <c r="DY9" s="660"/>
      <c r="DZ9" s="660"/>
      <c r="EA9" s="660"/>
      <c r="EB9" s="660"/>
      <c r="EC9" s="695"/>
    </row>
    <row r="10" spans="2:143" ht="11.25" customHeight="1" x14ac:dyDescent="0.2">
      <c r="B10" s="656" t="s">
        <v>243</v>
      </c>
      <c r="C10" s="657"/>
      <c r="D10" s="657"/>
      <c r="E10" s="657"/>
      <c r="F10" s="657"/>
      <c r="G10" s="657"/>
      <c r="H10" s="657"/>
      <c r="I10" s="657"/>
      <c r="J10" s="657"/>
      <c r="K10" s="657"/>
      <c r="L10" s="657"/>
      <c r="M10" s="657"/>
      <c r="N10" s="657"/>
      <c r="O10" s="657"/>
      <c r="P10" s="657"/>
      <c r="Q10" s="658"/>
      <c r="R10" s="659" t="s">
        <v>128</v>
      </c>
      <c r="S10" s="660"/>
      <c r="T10" s="660"/>
      <c r="U10" s="660"/>
      <c r="V10" s="660"/>
      <c r="W10" s="660"/>
      <c r="X10" s="660"/>
      <c r="Y10" s="661"/>
      <c r="Z10" s="685" t="s">
        <v>128</v>
      </c>
      <c r="AA10" s="685"/>
      <c r="AB10" s="685"/>
      <c r="AC10" s="685"/>
      <c r="AD10" s="686" t="s">
        <v>128</v>
      </c>
      <c r="AE10" s="686"/>
      <c r="AF10" s="686"/>
      <c r="AG10" s="686"/>
      <c r="AH10" s="686"/>
      <c r="AI10" s="686"/>
      <c r="AJ10" s="686"/>
      <c r="AK10" s="686"/>
      <c r="AL10" s="662" t="s">
        <v>128</v>
      </c>
      <c r="AM10" s="663"/>
      <c r="AN10" s="663"/>
      <c r="AO10" s="687"/>
      <c r="AP10" s="656" t="s">
        <v>244</v>
      </c>
      <c r="AQ10" s="657"/>
      <c r="AR10" s="657"/>
      <c r="AS10" s="657"/>
      <c r="AT10" s="657"/>
      <c r="AU10" s="657"/>
      <c r="AV10" s="657"/>
      <c r="AW10" s="657"/>
      <c r="AX10" s="657"/>
      <c r="AY10" s="657"/>
      <c r="AZ10" s="657"/>
      <c r="BA10" s="657"/>
      <c r="BB10" s="657"/>
      <c r="BC10" s="657"/>
      <c r="BD10" s="657"/>
      <c r="BE10" s="657"/>
      <c r="BF10" s="658"/>
      <c r="BG10" s="659">
        <v>55593</v>
      </c>
      <c r="BH10" s="660"/>
      <c r="BI10" s="660"/>
      <c r="BJ10" s="660"/>
      <c r="BK10" s="660"/>
      <c r="BL10" s="660"/>
      <c r="BM10" s="660"/>
      <c r="BN10" s="661"/>
      <c r="BO10" s="685">
        <v>2.2000000000000002</v>
      </c>
      <c r="BP10" s="685"/>
      <c r="BQ10" s="685"/>
      <c r="BR10" s="685"/>
      <c r="BS10" s="686" t="s">
        <v>128</v>
      </c>
      <c r="BT10" s="686"/>
      <c r="BU10" s="686"/>
      <c r="BV10" s="686"/>
      <c r="BW10" s="686"/>
      <c r="BX10" s="686"/>
      <c r="BY10" s="686"/>
      <c r="BZ10" s="686"/>
      <c r="CA10" s="686"/>
      <c r="CB10" s="731"/>
      <c r="CD10" s="656" t="s">
        <v>245</v>
      </c>
      <c r="CE10" s="657"/>
      <c r="CF10" s="657"/>
      <c r="CG10" s="657"/>
      <c r="CH10" s="657"/>
      <c r="CI10" s="657"/>
      <c r="CJ10" s="657"/>
      <c r="CK10" s="657"/>
      <c r="CL10" s="657"/>
      <c r="CM10" s="657"/>
      <c r="CN10" s="657"/>
      <c r="CO10" s="657"/>
      <c r="CP10" s="657"/>
      <c r="CQ10" s="658"/>
      <c r="CR10" s="659">
        <v>5466</v>
      </c>
      <c r="CS10" s="660"/>
      <c r="CT10" s="660"/>
      <c r="CU10" s="660"/>
      <c r="CV10" s="660"/>
      <c r="CW10" s="660"/>
      <c r="CX10" s="660"/>
      <c r="CY10" s="661"/>
      <c r="CZ10" s="685">
        <v>0.1</v>
      </c>
      <c r="DA10" s="685"/>
      <c r="DB10" s="685"/>
      <c r="DC10" s="685"/>
      <c r="DD10" s="665" t="s">
        <v>128</v>
      </c>
      <c r="DE10" s="660"/>
      <c r="DF10" s="660"/>
      <c r="DG10" s="660"/>
      <c r="DH10" s="660"/>
      <c r="DI10" s="660"/>
      <c r="DJ10" s="660"/>
      <c r="DK10" s="660"/>
      <c r="DL10" s="660"/>
      <c r="DM10" s="660"/>
      <c r="DN10" s="660"/>
      <c r="DO10" s="660"/>
      <c r="DP10" s="661"/>
      <c r="DQ10" s="665">
        <v>5466</v>
      </c>
      <c r="DR10" s="660"/>
      <c r="DS10" s="660"/>
      <c r="DT10" s="660"/>
      <c r="DU10" s="660"/>
      <c r="DV10" s="660"/>
      <c r="DW10" s="660"/>
      <c r="DX10" s="660"/>
      <c r="DY10" s="660"/>
      <c r="DZ10" s="660"/>
      <c r="EA10" s="660"/>
      <c r="EB10" s="660"/>
      <c r="EC10" s="695"/>
    </row>
    <row r="11" spans="2:143" ht="11.25" customHeight="1" x14ac:dyDescent="0.2">
      <c r="B11" s="656" t="s">
        <v>246</v>
      </c>
      <c r="C11" s="657"/>
      <c r="D11" s="657"/>
      <c r="E11" s="657"/>
      <c r="F11" s="657"/>
      <c r="G11" s="657"/>
      <c r="H11" s="657"/>
      <c r="I11" s="657"/>
      <c r="J11" s="657"/>
      <c r="K11" s="657"/>
      <c r="L11" s="657"/>
      <c r="M11" s="657"/>
      <c r="N11" s="657"/>
      <c r="O11" s="657"/>
      <c r="P11" s="657"/>
      <c r="Q11" s="658"/>
      <c r="R11" s="659">
        <v>447959</v>
      </c>
      <c r="S11" s="660"/>
      <c r="T11" s="660"/>
      <c r="U11" s="660"/>
      <c r="V11" s="660"/>
      <c r="W11" s="660"/>
      <c r="X11" s="660"/>
      <c r="Y11" s="661"/>
      <c r="Z11" s="662">
        <v>4.0999999999999996</v>
      </c>
      <c r="AA11" s="663"/>
      <c r="AB11" s="663"/>
      <c r="AC11" s="664"/>
      <c r="AD11" s="665">
        <v>447959</v>
      </c>
      <c r="AE11" s="660"/>
      <c r="AF11" s="660"/>
      <c r="AG11" s="660"/>
      <c r="AH11" s="660"/>
      <c r="AI11" s="660"/>
      <c r="AJ11" s="660"/>
      <c r="AK11" s="661"/>
      <c r="AL11" s="662">
        <v>8.3000000000000007</v>
      </c>
      <c r="AM11" s="663"/>
      <c r="AN11" s="663"/>
      <c r="AO11" s="687"/>
      <c r="AP11" s="656" t="s">
        <v>247</v>
      </c>
      <c r="AQ11" s="657"/>
      <c r="AR11" s="657"/>
      <c r="AS11" s="657"/>
      <c r="AT11" s="657"/>
      <c r="AU11" s="657"/>
      <c r="AV11" s="657"/>
      <c r="AW11" s="657"/>
      <c r="AX11" s="657"/>
      <c r="AY11" s="657"/>
      <c r="AZ11" s="657"/>
      <c r="BA11" s="657"/>
      <c r="BB11" s="657"/>
      <c r="BC11" s="657"/>
      <c r="BD11" s="657"/>
      <c r="BE11" s="657"/>
      <c r="BF11" s="658"/>
      <c r="BG11" s="659">
        <v>101138</v>
      </c>
      <c r="BH11" s="660"/>
      <c r="BI11" s="660"/>
      <c r="BJ11" s="660"/>
      <c r="BK11" s="660"/>
      <c r="BL11" s="660"/>
      <c r="BM11" s="660"/>
      <c r="BN11" s="661"/>
      <c r="BO11" s="685">
        <v>4.0999999999999996</v>
      </c>
      <c r="BP11" s="685"/>
      <c r="BQ11" s="685"/>
      <c r="BR11" s="685"/>
      <c r="BS11" s="686" t="s">
        <v>128</v>
      </c>
      <c r="BT11" s="686"/>
      <c r="BU11" s="686"/>
      <c r="BV11" s="686"/>
      <c r="BW11" s="686"/>
      <c r="BX11" s="686"/>
      <c r="BY11" s="686"/>
      <c r="BZ11" s="686"/>
      <c r="CA11" s="686"/>
      <c r="CB11" s="731"/>
      <c r="CD11" s="656" t="s">
        <v>248</v>
      </c>
      <c r="CE11" s="657"/>
      <c r="CF11" s="657"/>
      <c r="CG11" s="657"/>
      <c r="CH11" s="657"/>
      <c r="CI11" s="657"/>
      <c r="CJ11" s="657"/>
      <c r="CK11" s="657"/>
      <c r="CL11" s="657"/>
      <c r="CM11" s="657"/>
      <c r="CN11" s="657"/>
      <c r="CO11" s="657"/>
      <c r="CP11" s="657"/>
      <c r="CQ11" s="658"/>
      <c r="CR11" s="659">
        <v>299180</v>
      </c>
      <c r="CS11" s="660"/>
      <c r="CT11" s="660"/>
      <c r="CU11" s="660"/>
      <c r="CV11" s="660"/>
      <c r="CW11" s="660"/>
      <c r="CX11" s="660"/>
      <c r="CY11" s="661"/>
      <c r="CZ11" s="685">
        <v>3.1</v>
      </c>
      <c r="DA11" s="685"/>
      <c r="DB11" s="685"/>
      <c r="DC11" s="685"/>
      <c r="DD11" s="665">
        <v>114883</v>
      </c>
      <c r="DE11" s="660"/>
      <c r="DF11" s="660"/>
      <c r="DG11" s="660"/>
      <c r="DH11" s="660"/>
      <c r="DI11" s="660"/>
      <c r="DJ11" s="660"/>
      <c r="DK11" s="660"/>
      <c r="DL11" s="660"/>
      <c r="DM11" s="660"/>
      <c r="DN11" s="660"/>
      <c r="DO11" s="660"/>
      <c r="DP11" s="661"/>
      <c r="DQ11" s="665">
        <v>152898</v>
      </c>
      <c r="DR11" s="660"/>
      <c r="DS11" s="660"/>
      <c r="DT11" s="660"/>
      <c r="DU11" s="660"/>
      <c r="DV11" s="660"/>
      <c r="DW11" s="660"/>
      <c r="DX11" s="660"/>
      <c r="DY11" s="660"/>
      <c r="DZ11" s="660"/>
      <c r="EA11" s="660"/>
      <c r="EB11" s="660"/>
      <c r="EC11" s="695"/>
    </row>
    <row r="12" spans="2:143" ht="11.25" customHeight="1" x14ac:dyDescent="0.2">
      <c r="B12" s="656" t="s">
        <v>249</v>
      </c>
      <c r="C12" s="657"/>
      <c r="D12" s="657"/>
      <c r="E12" s="657"/>
      <c r="F12" s="657"/>
      <c r="G12" s="657"/>
      <c r="H12" s="657"/>
      <c r="I12" s="657"/>
      <c r="J12" s="657"/>
      <c r="K12" s="657"/>
      <c r="L12" s="657"/>
      <c r="M12" s="657"/>
      <c r="N12" s="657"/>
      <c r="O12" s="657"/>
      <c r="P12" s="657"/>
      <c r="Q12" s="658"/>
      <c r="R12" s="659">
        <v>71152</v>
      </c>
      <c r="S12" s="660"/>
      <c r="T12" s="660"/>
      <c r="U12" s="660"/>
      <c r="V12" s="660"/>
      <c r="W12" s="660"/>
      <c r="X12" s="660"/>
      <c r="Y12" s="661"/>
      <c r="Z12" s="685">
        <v>0.7</v>
      </c>
      <c r="AA12" s="685"/>
      <c r="AB12" s="685"/>
      <c r="AC12" s="685"/>
      <c r="AD12" s="686">
        <v>71152</v>
      </c>
      <c r="AE12" s="686"/>
      <c r="AF12" s="686"/>
      <c r="AG12" s="686"/>
      <c r="AH12" s="686"/>
      <c r="AI12" s="686"/>
      <c r="AJ12" s="686"/>
      <c r="AK12" s="686"/>
      <c r="AL12" s="662">
        <v>1.3</v>
      </c>
      <c r="AM12" s="663"/>
      <c r="AN12" s="663"/>
      <c r="AO12" s="687"/>
      <c r="AP12" s="656" t="s">
        <v>250</v>
      </c>
      <c r="AQ12" s="657"/>
      <c r="AR12" s="657"/>
      <c r="AS12" s="657"/>
      <c r="AT12" s="657"/>
      <c r="AU12" s="657"/>
      <c r="AV12" s="657"/>
      <c r="AW12" s="657"/>
      <c r="AX12" s="657"/>
      <c r="AY12" s="657"/>
      <c r="AZ12" s="657"/>
      <c r="BA12" s="657"/>
      <c r="BB12" s="657"/>
      <c r="BC12" s="657"/>
      <c r="BD12" s="657"/>
      <c r="BE12" s="657"/>
      <c r="BF12" s="658"/>
      <c r="BG12" s="659">
        <v>1252347</v>
      </c>
      <c r="BH12" s="660"/>
      <c r="BI12" s="660"/>
      <c r="BJ12" s="660"/>
      <c r="BK12" s="660"/>
      <c r="BL12" s="660"/>
      <c r="BM12" s="660"/>
      <c r="BN12" s="661"/>
      <c r="BO12" s="685">
        <v>50.7</v>
      </c>
      <c r="BP12" s="685"/>
      <c r="BQ12" s="685"/>
      <c r="BR12" s="685"/>
      <c r="BS12" s="686" t="s">
        <v>128</v>
      </c>
      <c r="BT12" s="686"/>
      <c r="BU12" s="686"/>
      <c r="BV12" s="686"/>
      <c r="BW12" s="686"/>
      <c r="BX12" s="686"/>
      <c r="BY12" s="686"/>
      <c r="BZ12" s="686"/>
      <c r="CA12" s="686"/>
      <c r="CB12" s="731"/>
      <c r="CD12" s="656" t="s">
        <v>251</v>
      </c>
      <c r="CE12" s="657"/>
      <c r="CF12" s="657"/>
      <c r="CG12" s="657"/>
      <c r="CH12" s="657"/>
      <c r="CI12" s="657"/>
      <c r="CJ12" s="657"/>
      <c r="CK12" s="657"/>
      <c r="CL12" s="657"/>
      <c r="CM12" s="657"/>
      <c r="CN12" s="657"/>
      <c r="CO12" s="657"/>
      <c r="CP12" s="657"/>
      <c r="CQ12" s="658"/>
      <c r="CR12" s="659">
        <v>223631</v>
      </c>
      <c r="CS12" s="660"/>
      <c r="CT12" s="660"/>
      <c r="CU12" s="660"/>
      <c r="CV12" s="660"/>
      <c r="CW12" s="660"/>
      <c r="CX12" s="660"/>
      <c r="CY12" s="661"/>
      <c r="CZ12" s="685">
        <v>2.2999999999999998</v>
      </c>
      <c r="DA12" s="685"/>
      <c r="DB12" s="685"/>
      <c r="DC12" s="685"/>
      <c r="DD12" s="665">
        <v>4230</v>
      </c>
      <c r="DE12" s="660"/>
      <c r="DF12" s="660"/>
      <c r="DG12" s="660"/>
      <c r="DH12" s="660"/>
      <c r="DI12" s="660"/>
      <c r="DJ12" s="660"/>
      <c r="DK12" s="660"/>
      <c r="DL12" s="660"/>
      <c r="DM12" s="660"/>
      <c r="DN12" s="660"/>
      <c r="DO12" s="660"/>
      <c r="DP12" s="661"/>
      <c r="DQ12" s="665">
        <v>166412</v>
      </c>
      <c r="DR12" s="660"/>
      <c r="DS12" s="660"/>
      <c r="DT12" s="660"/>
      <c r="DU12" s="660"/>
      <c r="DV12" s="660"/>
      <c r="DW12" s="660"/>
      <c r="DX12" s="660"/>
      <c r="DY12" s="660"/>
      <c r="DZ12" s="660"/>
      <c r="EA12" s="660"/>
      <c r="EB12" s="660"/>
      <c r="EC12" s="695"/>
    </row>
    <row r="13" spans="2:143" ht="11.25" customHeight="1" x14ac:dyDescent="0.2">
      <c r="B13" s="656" t="s">
        <v>252</v>
      </c>
      <c r="C13" s="657"/>
      <c r="D13" s="657"/>
      <c r="E13" s="657"/>
      <c r="F13" s="657"/>
      <c r="G13" s="657"/>
      <c r="H13" s="657"/>
      <c r="I13" s="657"/>
      <c r="J13" s="657"/>
      <c r="K13" s="657"/>
      <c r="L13" s="657"/>
      <c r="M13" s="657"/>
      <c r="N13" s="657"/>
      <c r="O13" s="657"/>
      <c r="P13" s="657"/>
      <c r="Q13" s="658"/>
      <c r="R13" s="659" t="s">
        <v>128</v>
      </c>
      <c r="S13" s="660"/>
      <c r="T13" s="660"/>
      <c r="U13" s="660"/>
      <c r="V13" s="660"/>
      <c r="W13" s="660"/>
      <c r="X13" s="660"/>
      <c r="Y13" s="661"/>
      <c r="Z13" s="685" t="s">
        <v>128</v>
      </c>
      <c r="AA13" s="685"/>
      <c r="AB13" s="685"/>
      <c r="AC13" s="685"/>
      <c r="AD13" s="686" t="s">
        <v>128</v>
      </c>
      <c r="AE13" s="686"/>
      <c r="AF13" s="686"/>
      <c r="AG13" s="686"/>
      <c r="AH13" s="686"/>
      <c r="AI13" s="686"/>
      <c r="AJ13" s="686"/>
      <c r="AK13" s="686"/>
      <c r="AL13" s="662" t="s">
        <v>128</v>
      </c>
      <c r="AM13" s="663"/>
      <c r="AN13" s="663"/>
      <c r="AO13" s="687"/>
      <c r="AP13" s="656" t="s">
        <v>253</v>
      </c>
      <c r="AQ13" s="657"/>
      <c r="AR13" s="657"/>
      <c r="AS13" s="657"/>
      <c r="AT13" s="657"/>
      <c r="AU13" s="657"/>
      <c r="AV13" s="657"/>
      <c r="AW13" s="657"/>
      <c r="AX13" s="657"/>
      <c r="AY13" s="657"/>
      <c r="AZ13" s="657"/>
      <c r="BA13" s="657"/>
      <c r="BB13" s="657"/>
      <c r="BC13" s="657"/>
      <c r="BD13" s="657"/>
      <c r="BE13" s="657"/>
      <c r="BF13" s="658"/>
      <c r="BG13" s="659">
        <v>1232491</v>
      </c>
      <c r="BH13" s="660"/>
      <c r="BI13" s="660"/>
      <c r="BJ13" s="660"/>
      <c r="BK13" s="660"/>
      <c r="BL13" s="660"/>
      <c r="BM13" s="660"/>
      <c r="BN13" s="661"/>
      <c r="BO13" s="685">
        <v>49.9</v>
      </c>
      <c r="BP13" s="685"/>
      <c r="BQ13" s="685"/>
      <c r="BR13" s="685"/>
      <c r="BS13" s="686" t="s">
        <v>128</v>
      </c>
      <c r="BT13" s="686"/>
      <c r="BU13" s="686"/>
      <c r="BV13" s="686"/>
      <c r="BW13" s="686"/>
      <c r="BX13" s="686"/>
      <c r="BY13" s="686"/>
      <c r="BZ13" s="686"/>
      <c r="CA13" s="686"/>
      <c r="CB13" s="731"/>
      <c r="CD13" s="656" t="s">
        <v>254</v>
      </c>
      <c r="CE13" s="657"/>
      <c r="CF13" s="657"/>
      <c r="CG13" s="657"/>
      <c r="CH13" s="657"/>
      <c r="CI13" s="657"/>
      <c r="CJ13" s="657"/>
      <c r="CK13" s="657"/>
      <c r="CL13" s="657"/>
      <c r="CM13" s="657"/>
      <c r="CN13" s="657"/>
      <c r="CO13" s="657"/>
      <c r="CP13" s="657"/>
      <c r="CQ13" s="658"/>
      <c r="CR13" s="659">
        <v>895957</v>
      </c>
      <c r="CS13" s="660"/>
      <c r="CT13" s="660"/>
      <c r="CU13" s="660"/>
      <c r="CV13" s="660"/>
      <c r="CW13" s="660"/>
      <c r="CX13" s="660"/>
      <c r="CY13" s="661"/>
      <c r="CZ13" s="685">
        <v>9.3000000000000007</v>
      </c>
      <c r="DA13" s="685"/>
      <c r="DB13" s="685"/>
      <c r="DC13" s="685"/>
      <c r="DD13" s="665">
        <v>496630</v>
      </c>
      <c r="DE13" s="660"/>
      <c r="DF13" s="660"/>
      <c r="DG13" s="660"/>
      <c r="DH13" s="660"/>
      <c r="DI13" s="660"/>
      <c r="DJ13" s="660"/>
      <c r="DK13" s="660"/>
      <c r="DL13" s="660"/>
      <c r="DM13" s="660"/>
      <c r="DN13" s="660"/>
      <c r="DO13" s="660"/>
      <c r="DP13" s="661"/>
      <c r="DQ13" s="665">
        <v>423293</v>
      </c>
      <c r="DR13" s="660"/>
      <c r="DS13" s="660"/>
      <c r="DT13" s="660"/>
      <c r="DU13" s="660"/>
      <c r="DV13" s="660"/>
      <c r="DW13" s="660"/>
      <c r="DX13" s="660"/>
      <c r="DY13" s="660"/>
      <c r="DZ13" s="660"/>
      <c r="EA13" s="660"/>
      <c r="EB13" s="660"/>
      <c r="EC13" s="695"/>
    </row>
    <row r="14" spans="2:143" ht="11.25" customHeight="1" x14ac:dyDescent="0.2">
      <c r="B14" s="656" t="s">
        <v>255</v>
      </c>
      <c r="C14" s="657"/>
      <c r="D14" s="657"/>
      <c r="E14" s="657"/>
      <c r="F14" s="657"/>
      <c r="G14" s="657"/>
      <c r="H14" s="657"/>
      <c r="I14" s="657"/>
      <c r="J14" s="657"/>
      <c r="K14" s="657"/>
      <c r="L14" s="657"/>
      <c r="M14" s="657"/>
      <c r="N14" s="657"/>
      <c r="O14" s="657"/>
      <c r="P14" s="657"/>
      <c r="Q14" s="658"/>
      <c r="R14" s="659" t="s">
        <v>128</v>
      </c>
      <c r="S14" s="660"/>
      <c r="T14" s="660"/>
      <c r="U14" s="660"/>
      <c r="V14" s="660"/>
      <c r="W14" s="660"/>
      <c r="X14" s="660"/>
      <c r="Y14" s="661"/>
      <c r="Z14" s="685" t="s">
        <v>128</v>
      </c>
      <c r="AA14" s="685"/>
      <c r="AB14" s="685"/>
      <c r="AC14" s="685"/>
      <c r="AD14" s="686" t="s">
        <v>128</v>
      </c>
      <c r="AE14" s="686"/>
      <c r="AF14" s="686"/>
      <c r="AG14" s="686"/>
      <c r="AH14" s="686"/>
      <c r="AI14" s="686"/>
      <c r="AJ14" s="686"/>
      <c r="AK14" s="686"/>
      <c r="AL14" s="662" t="s">
        <v>128</v>
      </c>
      <c r="AM14" s="663"/>
      <c r="AN14" s="663"/>
      <c r="AO14" s="687"/>
      <c r="AP14" s="656" t="s">
        <v>256</v>
      </c>
      <c r="AQ14" s="657"/>
      <c r="AR14" s="657"/>
      <c r="AS14" s="657"/>
      <c r="AT14" s="657"/>
      <c r="AU14" s="657"/>
      <c r="AV14" s="657"/>
      <c r="AW14" s="657"/>
      <c r="AX14" s="657"/>
      <c r="AY14" s="657"/>
      <c r="AZ14" s="657"/>
      <c r="BA14" s="657"/>
      <c r="BB14" s="657"/>
      <c r="BC14" s="657"/>
      <c r="BD14" s="657"/>
      <c r="BE14" s="657"/>
      <c r="BF14" s="658"/>
      <c r="BG14" s="659">
        <v>71126</v>
      </c>
      <c r="BH14" s="660"/>
      <c r="BI14" s="660"/>
      <c r="BJ14" s="660"/>
      <c r="BK14" s="660"/>
      <c r="BL14" s="660"/>
      <c r="BM14" s="660"/>
      <c r="BN14" s="661"/>
      <c r="BO14" s="685">
        <v>2.9</v>
      </c>
      <c r="BP14" s="685"/>
      <c r="BQ14" s="685"/>
      <c r="BR14" s="685"/>
      <c r="BS14" s="686" t="s">
        <v>128</v>
      </c>
      <c r="BT14" s="686"/>
      <c r="BU14" s="686"/>
      <c r="BV14" s="686"/>
      <c r="BW14" s="686"/>
      <c r="BX14" s="686"/>
      <c r="BY14" s="686"/>
      <c r="BZ14" s="686"/>
      <c r="CA14" s="686"/>
      <c r="CB14" s="731"/>
      <c r="CD14" s="656" t="s">
        <v>257</v>
      </c>
      <c r="CE14" s="657"/>
      <c r="CF14" s="657"/>
      <c r="CG14" s="657"/>
      <c r="CH14" s="657"/>
      <c r="CI14" s="657"/>
      <c r="CJ14" s="657"/>
      <c r="CK14" s="657"/>
      <c r="CL14" s="657"/>
      <c r="CM14" s="657"/>
      <c r="CN14" s="657"/>
      <c r="CO14" s="657"/>
      <c r="CP14" s="657"/>
      <c r="CQ14" s="658"/>
      <c r="CR14" s="659">
        <v>409904</v>
      </c>
      <c r="CS14" s="660"/>
      <c r="CT14" s="660"/>
      <c r="CU14" s="660"/>
      <c r="CV14" s="660"/>
      <c r="CW14" s="660"/>
      <c r="CX14" s="660"/>
      <c r="CY14" s="661"/>
      <c r="CZ14" s="685">
        <v>4.3</v>
      </c>
      <c r="DA14" s="685"/>
      <c r="DB14" s="685"/>
      <c r="DC14" s="685"/>
      <c r="DD14" s="665">
        <v>20295</v>
      </c>
      <c r="DE14" s="660"/>
      <c r="DF14" s="660"/>
      <c r="DG14" s="660"/>
      <c r="DH14" s="660"/>
      <c r="DI14" s="660"/>
      <c r="DJ14" s="660"/>
      <c r="DK14" s="660"/>
      <c r="DL14" s="660"/>
      <c r="DM14" s="660"/>
      <c r="DN14" s="660"/>
      <c r="DO14" s="660"/>
      <c r="DP14" s="661"/>
      <c r="DQ14" s="665">
        <v>365478</v>
      </c>
      <c r="DR14" s="660"/>
      <c r="DS14" s="660"/>
      <c r="DT14" s="660"/>
      <c r="DU14" s="660"/>
      <c r="DV14" s="660"/>
      <c r="DW14" s="660"/>
      <c r="DX14" s="660"/>
      <c r="DY14" s="660"/>
      <c r="DZ14" s="660"/>
      <c r="EA14" s="660"/>
      <c r="EB14" s="660"/>
      <c r="EC14" s="695"/>
    </row>
    <row r="15" spans="2:143" ht="11.25" customHeight="1" x14ac:dyDescent="0.2">
      <c r="B15" s="656" t="s">
        <v>258</v>
      </c>
      <c r="C15" s="657"/>
      <c r="D15" s="657"/>
      <c r="E15" s="657"/>
      <c r="F15" s="657"/>
      <c r="G15" s="657"/>
      <c r="H15" s="657"/>
      <c r="I15" s="657"/>
      <c r="J15" s="657"/>
      <c r="K15" s="657"/>
      <c r="L15" s="657"/>
      <c r="M15" s="657"/>
      <c r="N15" s="657"/>
      <c r="O15" s="657"/>
      <c r="P15" s="657"/>
      <c r="Q15" s="658"/>
      <c r="R15" s="659" t="s">
        <v>128</v>
      </c>
      <c r="S15" s="660"/>
      <c r="T15" s="660"/>
      <c r="U15" s="660"/>
      <c r="V15" s="660"/>
      <c r="W15" s="660"/>
      <c r="X15" s="660"/>
      <c r="Y15" s="661"/>
      <c r="Z15" s="685" t="s">
        <v>128</v>
      </c>
      <c r="AA15" s="685"/>
      <c r="AB15" s="685"/>
      <c r="AC15" s="685"/>
      <c r="AD15" s="686" t="s">
        <v>128</v>
      </c>
      <c r="AE15" s="686"/>
      <c r="AF15" s="686"/>
      <c r="AG15" s="686"/>
      <c r="AH15" s="686"/>
      <c r="AI15" s="686"/>
      <c r="AJ15" s="686"/>
      <c r="AK15" s="686"/>
      <c r="AL15" s="662" t="s">
        <v>128</v>
      </c>
      <c r="AM15" s="663"/>
      <c r="AN15" s="663"/>
      <c r="AO15" s="687"/>
      <c r="AP15" s="656" t="s">
        <v>259</v>
      </c>
      <c r="AQ15" s="657"/>
      <c r="AR15" s="657"/>
      <c r="AS15" s="657"/>
      <c r="AT15" s="657"/>
      <c r="AU15" s="657"/>
      <c r="AV15" s="657"/>
      <c r="AW15" s="657"/>
      <c r="AX15" s="657"/>
      <c r="AY15" s="657"/>
      <c r="AZ15" s="657"/>
      <c r="BA15" s="657"/>
      <c r="BB15" s="657"/>
      <c r="BC15" s="657"/>
      <c r="BD15" s="657"/>
      <c r="BE15" s="657"/>
      <c r="BF15" s="658"/>
      <c r="BG15" s="659">
        <v>97935</v>
      </c>
      <c r="BH15" s="660"/>
      <c r="BI15" s="660"/>
      <c r="BJ15" s="660"/>
      <c r="BK15" s="660"/>
      <c r="BL15" s="660"/>
      <c r="BM15" s="660"/>
      <c r="BN15" s="661"/>
      <c r="BO15" s="685">
        <v>4</v>
      </c>
      <c r="BP15" s="685"/>
      <c r="BQ15" s="685"/>
      <c r="BR15" s="685"/>
      <c r="BS15" s="686" t="s">
        <v>128</v>
      </c>
      <c r="BT15" s="686"/>
      <c r="BU15" s="686"/>
      <c r="BV15" s="686"/>
      <c r="BW15" s="686"/>
      <c r="BX15" s="686"/>
      <c r="BY15" s="686"/>
      <c r="BZ15" s="686"/>
      <c r="CA15" s="686"/>
      <c r="CB15" s="731"/>
      <c r="CD15" s="656" t="s">
        <v>260</v>
      </c>
      <c r="CE15" s="657"/>
      <c r="CF15" s="657"/>
      <c r="CG15" s="657"/>
      <c r="CH15" s="657"/>
      <c r="CI15" s="657"/>
      <c r="CJ15" s="657"/>
      <c r="CK15" s="657"/>
      <c r="CL15" s="657"/>
      <c r="CM15" s="657"/>
      <c r="CN15" s="657"/>
      <c r="CO15" s="657"/>
      <c r="CP15" s="657"/>
      <c r="CQ15" s="658"/>
      <c r="CR15" s="659">
        <v>878442</v>
      </c>
      <c r="CS15" s="660"/>
      <c r="CT15" s="660"/>
      <c r="CU15" s="660"/>
      <c r="CV15" s="660"/>
      <c r="CW15" s="660"/>
      <c r="CX15" s="660"/>
      <c r="CY15" s="661"/>
      <c r="CZ15" s="685">
        <v>9.1</v>
      </c>
      <c r="DA15" s="685"/>
      <c r="DB15" s="685"/>
      <c r="DC15" s="685"/>
      <c r="DD15" s="665">
        <v>34497</v>
      </c>
      <c r="DE15" s="660"/>
      <c r="DF15" s="660"/>
      <c r="DG15" s="660"/>
      <c r="DH15" s="660"/>
      <c r="DI15" s="660"/>
      <c r="DJ15" s="660"/>
      <c r="DK15" s="660"/>
      <c r="DL15" s="660"/>
      <c r="DM15" s="660"/>
      <c r="DN15" s="660"/>
      <c r="DO15" s="660"/>
      <c r="DP15" s="661"/>
      <c r="DQ15" s="665">
        <v>735023</v>
      </c>
      <c r="DR15" s="660"/>
      <c r="DS15" s="660"/>
      <c r="DT15" s="660"/>
      <c r="DU15" s="660"/>
      <c r="DV15" s="660"/>
      <c r="DW15" s="660"/>
      <c r="DX15" s="660"/>
      <c r="DY15" s="660"/>
      <c r="DZ15" s="660"/>
      <c r="EA15" s="660"/>
      <c r="EB15" s="660"/>
      <c r="EC15" s="695"/>
    </row>
    <row r="16" spans="2:143" ht="11.25" customHeight="1" x14ac:dyDescent="0.2">
      <c r="B16" s="656" t="s">
        <v>261</v>
      </c>
      <c r="C16" s="657"/>
      <c r="D16" s="657"/>
      <c r="E16" s="657"/>
      <c r="F16" s="657"/>
      <c r="G16" s="657"/>
      <c r="H16" s="657"/>
      <c r="I16" s="657"/>
      <c r="J16" s="657"/>
      <c r="K16" s="657"/>
      <c r="L16" s="657"/>
      <c r="M16" s="657"/>
      <c r="N16" s="657"/>
      <c r="O16" s="657"/>
      <c r="P16" s="657"/>
      <c r="Q16" s="658"/>
      <c r="R16" s="659">
        <v>13043</v>
      </c>
      <c r="S16" s="660"/>
      <c r="T16" s="660"/>
      <c r="U16" s="660"/>
      <c r="V16" s="660"/>
      <c r="W16" s="660"/>
      <c r="X16" s="660"/>
      <c r="Y16" s="661"/>
      <c r="Z16" s="685">
        <v>0.1</v>
      </c>
      <c r="AA16" s="685"/>
      <c r="AB16" s="685"/>
      <c r="AC16" s="685"/>
      <c r="AD16" s="686">
        <v>13043</v>
      </c>
      <c r="AE16" s="686"/>
      <c r="AF16" s="686"/>
      <c r="AG16" s="686"/>
      <c r="AH16" s="686"/>
      <c r="AI16" s="686"/>
      <c r="AJ16" s="686"/>
      <c r="AK16" s="686"/>
      <c r="AL16" s="662">
        <v>0.2</v>
      </c>
      <c r="AM16" s="663"/>
      <c r="AN16" s="663"/>
      <c r="AO16" s="687"/>
      <c r="AP16" s="656" t="s">
        <v>262</v>
      </c>
      <c r="AQ16" s="657"/>
      <c r="AR16" s="657"/>
      <c r="AS16" s="657"/>
      <c r="AT16" s="657"/>
      <c r="AU16" s="657"/>
      <c r="AV16" s="657"/>
      <c r="AW16" s="657"/>
      <c r="AX16" s="657"/>
      <c r="AY16" s="657"/>
      <c r="AZ16" s="657"/>
      <c r="BA16" s="657"/>
      <c r="BB16" s="657"/>
      <c r="BC16" s="657"/>
      <c r="BD16" s="657"/>
      <c r="BE16" s="657"/>
      <c r="BF16" s="658"/>
      <c r="BG16" s="659" t="s">
        <v>128</v>
      </c>
      <c r="BH16" s="660"/>
      <c r="BI16" s="660"/>
      <c r="BJ16" s="660"/>
      <c r="BK16" s="660"/>
      <c r="BL16" s="660"/>
      <c r="BM16" s="660"/>
      <c r="BN16" s="661"/>
      <c r="BO16" s="685" t="s">
        <v>128</v>
      </c>
      <c r="BP16" s="685"/>
      <c r="BQ16" s="685"/>
      <c r="BR16" s="685"/>
      <c r="BS16" s="686" t="s">
        <v>128</v>
      </c>
      <c r="BT16" s="686"/>
      <c r="BU16" s="686"/>
      <c r="BV16" s="686"/>
      <c r="BW16" s="686"/>
      <c r="BX16" s="686"/>
      <c r="BY16" s="686"/>
      <c r="BZ16" s="686"/>
      <c r="CA16" s="686"/>
      <c r="CB16" s="731"/>
      <c r="CD16" s="656" t="s">
        <v>263</v>
      </c>
      <c r="CE16" s="657"/>
      <c r="CF16" s="657"/>
      <c r="CG16" s="657"/>
      <c r="CH16" s="657"/>
      <c r="CI16" s="657"/>
      <c r="CJ16" s="657"/>
      <c r="CK16" s="657"/>
      <c r="CL16" s="657"/>
      <c r="CM16" s="657"/>
      <c r="CN16" s="657"/>
      <c r="CO16" s="657"/>
      <c r="CP16" s="657"/>
      <c r="CQ16" s="658"/>
      <c r="CR16" s="659">
        <v>41888</v>
      </c>
      <c r="CS16" s="660"/>
      <c r="CT16" s="660"/>
      <c r="CU16" s="660"/>
      <c r="CV16" s="660"/>
      <c r="CW16" s="660"/>
      <c r="CX16" s="660"/>
      <c r="CY16" s="661"/>
      <c r="CZ16" s="685">
        <v>0.4</v>
      </c>
      <c r="DA16" s="685"/>
      <c r="DB16" s="685"/>
      <c r="DC16" s="685"/>
      <c r="DD16" s="665" t="s">
        <v>128</v>
      </c>
      <c r="DE16" s="660"/>
      <c r="DF16" s="660"/>
      <c r="DG16" s="660"/>
      <c r="DH16" s="660"/>
      <c r="DI16" s="660"/>
      <c r="DJ16" s="660"/>
      <c r="DK16" s="660"/>
      <c r="DL16" s="660"/>
      <c r="DM16" s="660"/>
      <c r="DN16" s="660"/>
      <c r="DO16" s="660"/>
      <c r="DP16" s="661"/>
      <c r="DQ16" s="665">
        <v>34435</v>
      </c>
      <c r="DR16" s="660"/>
      <c r="DS16" s="660"/>
      <c r="DT16" s="660"/>
      <c r="DU16" s="660"/>
      <c r="DV16" s="660"/>
      <c r="DW16" s="660"/>
      <c r="DX16" s="660"/>
      <c r="DY16" s="660"/>
      <c r="DZ16" s="660"/>
      <c r="EA16" s="660"/>
      <c r="EB16" s="660"/>
      <c r="EC16" s="695"/>
    </row>
    <row r="17" spans="2:133" ht="11.25" customHeight="1" x14ac:dyDescent="0.2">
      <c r="B17" s="656" t="s">
        <v>264</v>
      </c>
      <c r="C17" s="657"/>
      <c r="D17" s="657"/>
      <c r="E17" s="657"/>
      <c r="F17" s="657"/>
      <c r="G17" s="657"/>
      <c r="H17" s="657"/>
      <c r="I17" s="657"/>
      <c r="J17" s="657"/>
      <c r="K17" s="657"/>
      <c r="L17" s="657"/>
      <c r="M17" s="657"/>
      <c r="N17" s="657"/>
      <c r="O17" s="657"/>
      <c r="P17" s="657"/>
      <c r="Q17" s="658"/>
      <c r="R17" s="659">
        <v>40251</v>
      </c>
      <c r="S17" s="660"/>
      <c r="T17" s="660"/>
      <c r="U17" s="660"/>
      <c r="V17" s="660"/>
      <c r="W17" s="660"/>
      <c r="X17" s="660"/>
      <c r="Y17" s="661"/>
      <c r="Z17" s="685">
        <v>0.4</v>
      </c>
      <c r="AA17" s="685"/>
      <c r="AB17" s="685"/>
      <c r="AC17" s="685"/>
      <c r="AD17" s="686">
        <v>40251</v>
      </c>
      <c r="AE17" s="686"/>
      <c r="AF17" s="686"/>
      <c r="AG17" s="686"/>
      <c r="AH17" s="686"/>
      <c r="AI17" s="686"/>
      <c r="AJ17" s="686"/>
      <c r="AK17" s="686"/>
      <c r="AL17" s="662">
        <v>0.7</v>
      </c>
      <c r="AM17" s="663"/>
      <c r="AN17" s="663"/>
      <c r="AO17" s="687"/>
      <c r="AP17" s="656" t="s">
        <v>265</v>
      </c>
      <c r="AQ17" s="657"/>
      <c r="AR17" s="657"/>
      <c r="AS17" s="657"/>
      <c r="AT17" s="657"/>
      <c r="AU17" s="657"/>
      <c r="AV17" s="657"/>
      <c r="AW17" s="657"/>
      <c r="AX17" s="657"/>
      <c r="AY17" s="657"/>
      <c r="AZ17" s="657"/>
      <c r="BA17" s="657"/>
      <c r="BB17" s="657"/>
      <c r="BC17" s="657"/>
      <c r="BD17" s="657"/>
      <c r="BE17" s="657"/>
      <c r="BF17" s="658"/>
      <c r="BG17" s="659" t="s">
        <v>128</v>
      </c>
      <c r="BH17" s="660"/>
      <c r="BI17" s="660"/>
      <c r="BJ17" s="660"/>
      <c r="BK17" s="660"/>
      <c r="BL17" s="660"/>
      <c r="BM17" s="660"/>
      <c r="BN17" s="661"/>
      <c r="BO17" s="685" t="s">
        <v>128</v>
      </c>
      <c r="BP17" s="685"/>
      <c r="BQ17" s="685"/>
      <c r="BR17" s="685"/>
      <c r="BS17" s="686" t="s">
        <v>128</v>
      </c>
      <c r="BT17" s="686"/>
      <c r="BU17" s="686"/>
      <c r="BV17" s="686"/>
      <c r="BW17" s="686"/>
      <c r="BX17" s="686"/>
      <c r="BY17" s="686"/>
      <c r="BZ17" s="686"/>
      <c r="CA17" s="686"/>
      <c r="CB17" s="731"/>
      <c r="CD17" s="656" t="s">
        <v>266</v>
      </c>
      <c r="CE17" s="657"/>
      <c r="CF17" s="657"/>
      <c r="CG17" s="657"/>
      <c r="CH17" s="657"/>
      <c r="CI17" s="657"/>
      <c r="CJ17" s="657"/>
      <c r="CK17" s="657"/>
      <c r="CL17" s="657"/>
      <c r="CM17" s="657"/>
      <c r="CN17" s="657"/>
      <c r="CO17" s="657"/>
      <c r="CP17" s="657"/>
      <c r="CQ17" s="658"/>
      <c r="CR17" s="659">
        <v>866676</v>
      </c>
      <c r="CS17" s="660"/>
      <c r="CT17" s="660"/>
      <c r="CU17" s="660"/>
      <c r="CV17" s="660"/>
      <c r="CW17" s="660"/>
      <c r="CX17" s="660"/>
      <c r="CY17" s="661"/>
      <c r="CZ17" s="685">
        <v>9</v>
      </c>
      <c r="DA17" s="685"/>
      <c r="DB17" s="685"/>
      <c r="DC17" s="685"/>
      <c r="DD17" s="665" t="s">
        <v>128</v>
      </c>
      <c r="DE17" s="660"/>
      <c r="DF17" s="660"/>
      <c r="DG17" s="660"/>
      <c r="DH17" s="660"/>
      <c r="DI17" s="660"/>
      <c r="DJ17" s="660"/>
      <c r="DK17" s="660"/>
      <c r="DL17" s="660"/>
      <c r="DM17" s="660"/>
      <c r="DN17" s="660"/>
      <c r="DO17" s="660"/>
      <c r="DP17" s="661"/>
      <c r="DQ17" s="665">
        <v>852008</v>
      </c>
      <c r="DR17" s="660"/>
      <c r="DS17" s="660"/>
      <c r="DT17" s="660"/>
      <c r="DU17" s="660"/>
      <c r="DV17" s="660"/>
      <c r="DW17" s="660"/>
      <c r="DX17" s="660"/>
      <c r="DY17" s="660"/>
      <c r="DZ17" s="660"/>
      <c r="EA17" s="660"/>
      <c r="EB17" s="660"/>
      <c r="EC17" s="695"/>
    </row>
    <row r="18" spans="2:133" ht="11.25" customHeight="1" x14ac:dyDescent="0.2">
      <c r="B18" s="656" t="s">
        <v>267</v>
      </c>
      <c r="C18" s="657"/>
      <c r="D18" s="657"/>
      <c r="E18" s="657"/>
      <c r="F18" s="657"/>
      <c r="G18" s="657"/>
      <c r="H18" s="657"/>
      <c r="I18" s="657"/>
      <c r="J18" s="657"/>
      <c r="K18" s="657"/>
      <c r="L18" s="657"/>
      <c r="M18" s="657"/>
      <c r="N18" s="657"/>
      <c r="O18" s="657"/>
      <c r="P18" s="657"/>
      <c r="Q18" s="658"/>
      <c r="R18" s="659">
        <v>61505</v>
      </c>
      <c r="S18" s="660"/>
      <c r="T18" s="660"/>
      <c r="U18" s="660"/>
      <c r="V18" s="660"/>
      <c r="W18" s="660"/>
      <c r="X18" s="660"/>
      <c r="Y18" s="661"/>
      <c r="Z18" s="685">
        <v>0.6</v>
      </c>
      <c r="AA18" s="685"/>
      <c r="AB18" s="685"/>
      <c r="AC18" s="685"/>
      <c r="AD18" s="686">
        <v>60825</v>
      </c>
      <c r="AE18" s="686"/>
      <c r="AF18" s="686"/>
      <c r="AG18" s="686"/>
      <c r="AH18" s="686"/>
      <c r="AI18" s="686"/>
      <c r="AJ18" s="686"/>
      <c r="AK18" s="686"/>
      <c r="AL18" s="662">
        <v>1.1000000238418579</v>
      </c>
      <c r="AM18" s="663"/>
      <c r="AN18" s="663"/>
      <c r="AO18" s="687"/>
      <c r="AP18" s="656" t="s">
        <v>268</v>
      </c>
      <c r="AQ18" s="657"/>
      <c r="AR18" s="657"/>
      <c r="AS18" s="657"/>
      <c r="AT18" s="657"/>
      <c r="AU18" s="657"/>
      <c r="AV18" s="657"/>
      <c r="AW18" s="657"/>
      <c r="AX18" s="657"/>
      <c r="AY18" s="657"/>
      <c r="AZ18" s="657"/>
      <c r="BA18" s="657"/>
      <c r="BB18" s="657"/>
      <c r="BC18" s="657"/>
      <c r="BD18" s="657"/>
      <c r="BE18" s="657"/>
      <c r="BF18" s="658"/>
      <c r="BG18" s="659" t="s">
        <v>128</v>
      </c>
      <c r="BH18" s="660"/>
      <c r="BI18" s="660"/>
      <c r="BJ18" s="660"/>
      <c r="BK18" s="660"/>
      <c r="BL18" s="660"/>
      <c r="BM18" s="660"/>
      <c r="BN18" s="661"/>
      <c r="BO18" s="685" t="s">
        <v>128</v>
      </c>
      <c r="BP18" s="685"/>
      <c r="BQ18" s="685"/>
      <c r="BR18" s="685"/>
      <c r="BS18" s="686" t="s">
        <v>128</v>
      </c>
      <c r="BT18" s="686"/>
      <c r="BU18" s="686"/>
      <c r="BV18" s="686"/>
      <c r="BW18" s="686"/>
      <c r="BX18" s="686"/>
      <c r="BY18" s="686"/>
      <c r="BZ18" s="686"/>
      <c r="CA18" s="686"/>
      <c r="CB18" s="731"/>
      <c r="CD18" s="656" t="s">
        <v>269</v>
      </c>
      <c r="CE18" s="657"/>
      <c r="CF18" s="657"/>
      <c r="CG18" s="657"/>
      <c r="CH18" s="657"/>
      <c r="CI18" s="657"/>
      <c r="CJ18" s="657"/>
      <c r="CK18" s="657"/>
      <c r="CL18" s="657"/>
      <c r="CM18" s="657"/>
      <c r="CN18" s="657"/>
      <c r="CO18" s="657"/>
      <c r="CP18" s="657"/>
      <c r="CQ18" s="658"/>
      <c r="CR18" s="659" t="s">
        <v>128</v>
      </c>
      <c r="CS18" s="660"/>
      <c r="CT18" s="660"/>
      <c r="CU18" s="660"/>
      <c r="CV18" s="660"/>
      <c r="CW18" s="660"/>
      <c r="CX18" s="660"/>
      <c r="CY18" s="661"/>
      <c r="CZ18" s="685" t="s">
        <v>128</v>
      </c>
      <c r="DA18" s="685"/>
      <c r="DB18" s="685"/>
      <c r="DC18" s="685"/>
      <c r="DD18" s="665" t="s">
        <v>128</v>
      </c>
      <c r="DE18" s="660"/>
      <c r="DF18" s="660"/>
      <c r="DG18" s="660"/>
      <c r="DH18" s="660"/>
      <c r="DI18" s="660"/>
      <c r="DJ18" s="660"/>
      <c r="DK18" s="660"/>
      <c r="DL18" s="660"/>
      <c r="DM18" s="660"/>
      <c r="DN18" s="660"/>
      <c r="DO18" s="660"/>
      <c r="DP18" s="661"/>
      <c r="DQ18" s="665" t="s">
        <v>128</v>
      </c>
      <c r="DR18" s="660"/>
      <c r="DS18" s="660"/>
      <c r="DT18" s="660"/>
      <c r="DU18" s="660"/>
      <c r="DV18" s="660"/>
      <c r="DW18" s="660"/>
      <c r="DX18" s="660"/>
      <c r="DY18" s="660"/>
      <c r="DZ18" s="660"/>
      <c r="EA18" s="660"/>
      <c r="EB18" s="660"/>
      <c r="EC18" s="695"/>
    </row>
    <row r="19" spans="2:133" ht="11.25" customHeight="1" x14ac:dyDescent="0.2">
      <c r="B19" s="656" t="s">
        <v>270</v>
      </c>
      <c r="C19" s="657"/>
      <c r="D19" s="657"/>
      <c r="E19" s="657"/>
      <c r="F19" s="657"/>
      <c r="G19" s="657"/>
      <c r="H19" s="657"/>
      <c r="I19" s="657"/>
      <c r="J19" s="657"/>
      <c r="K19" s="657"/>
      <c r="L19" s="657"/>
      <c r="M19" s="657"/>
      <c r="N19" s="657"/>
      <c r="O19" s="657"/>
      <c r="P19" s="657"/>
      <c r="Q19" s="658"/>
      <c r="R19" s="659">
        <v>15587</v>
      </c>
      <c r="S19" s="660"/>
      <c r="T19" s="660"/>
      <c r="U19" s="660"/>
      <c r="V19" s="660"/>
      <c r="W19" s="660"/>
      <c r="X19" s="660"/>
      <c r="Y19" s="661"/>
      <c r="Z19" s="685">
        <v>0.1</v>
      </c>
      <c r="AA19" s="685"/>
      <c r="AB19" s="685"/>
      <c r="AC19" s="685"/>
      <c r="AD19" s="686">
        <v>15587</v>
      </c>
      <c r="AE19" s="686"/>
      <c r="AF19" s="686"/>
      <c r="AG19" s="686"/>
      <c r="AH19" s="686"/>
      <c r="AI19" s="686"/>
      <c r="AJ19" s="686"/>
      <c r="AK19" s="686"/>
      <c r="AL19" s="662">
        <v>0.3</v>
      </c>
      <c r="AM19" s="663"/>
      <c r="AN19" s="663"/>
      <c r="AO19" s="687"/>
      <c r="AP19" s="656" t="s">
        <v>271</v>
      </c>
      <c r="AQ19" s="657"/>
      <c r="AR19" s="657"/>
      <c r="AS19" s="657"/>
      <c r="AT19" s="657"/>
      <c r="AU19" s="657"/>
      <c r="AV19" s="657"/>
      <c r="AW19" s="657"/>
      <c r="AX19" s="657"/>
      <c r="AY19" s="657"/>
      <c r="AZ19" s="657"/>
      <c r="BA19" s="657"/>
      <c r="BB19" s="657"/>
      <c r="BC19" s="657"/>
      <c r="BD19" s="657"/>
      <c r="BE19" s="657"/>
      <c r="BF19" s="658"/>
      <c r="BG19" s="659">
        <v>47458</v>
      </c>
      <c r="BH19" s="660"/>
      <c r="BI19" s="660"/>
      <c r="BJ19" s="660"/>
      <c r="BK19" s="660"/>
      <c r="BL19" s="660"/>
      <c r="BM19" s="660"/>
      <c r="BN19" s="661"/>
      <c r="BO19" s="685">
        <v>1.9</v>
      </c>
      <c r="BP19" s="685"/>
      <c r="BQ19" s="685"/>
      <c r="BR19" s="685"/>
      <c r="BS19" s="686" t="s">
        <v>128</v>
      </c>
      <c r="BT19" s="686"/>
      <c r="BU19" s="686"/>
      <c r="BV19" s="686"/>
      <c r="BW19" s="686"/>
      <c r="BX19" s="686"/>
      <c r="BY19" s="686"/>
      <c r="BZ19" s="686"/>
      <c r="CA19" s="686"/>
      <c r="CB19" s="731"/>
      <c r="CD19" s="656" t="s">
        <v>272</v>
      </c>
      <c r="CE19" s="657"/>
      <c r="CF19" s="657"/>
      <c r="CG19" s="657"/>
      <c r="CH19" s="657"/>
      <c r="CI19" s="657"/>
      <c r="CJ19" s="657"/>
      <c r="CK19" s="657"/>
      <c r="CL19" s="657"/>
      <c r="CM19" s="657"/>
      <c r="CN19" s="657"/>
      <c r="CO19" s="657"/>
      <c r="CP19" s="657"/>
      <c r="CQ19" s="658"/>
      <c r="CR19" s="659" t="s">
        <v>128</v>
      </c>
      <c r="CS19" s="660"/>
      <c r="CT19" s="660"/>
      <c r="CU19" s="660"/>
      <c r="CV19" s="660"/>
      <c r="CW19" s="660"/>
      <c r="CX19" s="660"/>
      <c r="CY19" s="661"/>
      <c r="CZ19" s="685" t="s">
        <v>128</v>
      </c>
      <c r="DA19" s="685"/>
      <c r="DB19" s="685"/>
      <c r="DC19" s="685"/>
      <c r="DD19" s="665" t="s">
        <v>128</v>
      </c>
      <c r="DE19" s="660"/>
      <c r="DF19" s="660"/>
      <c r="DG19" s="660"/>
      <c r="DH19" s="660"/>
      <c r="DI19" s="660"/>
      <c r="DJ19" s="660"/>
      <c r="DK19" s="660"/>
      <c r="DL19" s="660"/>
      <c r="DM19" s="660"/>
      <c r="DN19" s="660"/>
      <c r="DO19" s="660"/>
      <c r="DP19" s="661"/>
      <c r="DQ19" s="665" t="s">
        <v>128</v>
      </c>
      <c r="DR19" s="660"/>
      <c r="DS19" s="660"/>
      <c r="DT19" s="660"/>
      <c r="DU19" s="660"/>
      <c r="DV19" s="660"/>
      <c r="DW19" s="660"/>
      <c r="DX19" s="660"/>
      <c r="DY19" s="660"/>
      <c r="DZ19" s="660"/>
      <c r="EA19" s="660"/>
      <c r="EB19" s="660"/>
      <c r="EC19" s="695"/>
    </row>
    <row r="20" spans="2:133" ht="11.25" customHeight="1" x14ac:dyDescent="0.2">
      <c r="B20" s="656" t="s">
        <v>273</v>
      </c>
      <c r="C20" s="657"/>
      <c r="D20" s="657"/>
      <c r="E20" s="657"/>
      <c r="F20" s="657"/>
      <c r="G20" s="657"/>
      <c r="H20" s="657"/>
      <c r="I20" s="657"/>
      <c r="J20" s="657"/>
      <c r="K20" s="657"/>
      <c r="L20" s="657"/>
      <c r="M20" s="657"/>
      <c r="N20" s="657"/>
      <c r="O20" s="657"/>
      <c r="P20" s="657"/>
      <c r="Q20" s="658"/>
      <c r="R20" s="659">
        <v>4394</v>
      </c>
      <c r="S20" s="660"/>
      <c r="T20" s="660"/>
      <c r="U20" s="660"/>
      <c r="V20" s="660"/>
      <c r="W20" s="660"/>
      <c r="X20" s="660"/>
      <c r="Y20" s="661"/>
      <c r="Z20" s="685">
        <v>0</v>
      </c>
      <c r="AA20" s="685"/>
      <c r="AB20" s="685"/>
      <c r="AC20" s="685"/>
      <c r="AD20" s="686">
        <v>4394</v>
      </c>
      <c r="AE20" s="686"/>
      <c r="AF20" s="686"/>
      <c r="AG20" s="686"/>
      <c r="AH20" s="686"/>
      <c r="AI20" s="686"/>
      <c r="AJ20" s="686"/>
      <c r="AK20" s="686"/>
      <c r="AL20" s="662">
        <v>0.1</v>
      </c>
      <c r="AM20" s="663"/>
      <c r="AN20" s="663"/>
      <c r="AO20" s="687"/>
      <c r="AP20" s="656" t="s">
        <v>274</v>
      </c>
      <c r="AQ20" s="657"/>
      <c r="AR20" s="657"/>
      <c r="AS20" s="657"/>
      <c r="AT20" s="657"/>
      <c r="AU20" s="657"/>
      <c r="AV20" s="657"/>
      <c r="AW20" s="657"/>
      <c r="AX20" s="657"/>
      <c r="AY20" s="657"/>
      <c r="AZ20" s="657"/>
      <c r="BA20" s="657"/>
      <c r="BB20" s="657"/>
      <c r="BC20" s="657"/>
      <c r="BD20" s="657"/>
      <c r="BE20" s="657"/>
      <c r="BF20" s="658"/>
      <c r="BG20" s="659">
        <v>47458</v>
      </c>
      <c r="BH20" s="660"/>
      <c r="BI20" s="660"/>
      <c r="BJ20" s="660"/>
      <c r="BK20" s="660"/>
      <c r="BL20" s="660"/>
      <c r="BM20" s="660"/>
      <c r="BN20" s="661"/>
      <c r="BO20" s="685">
        <v>1.9</v>
      </c>
      <c r="BP20" s="685"/>
      <c r="BQ20" s="685"/>
      <c r="BR20" s="685"/>
      <c r="BS20" s="686" t="s">
        <v>128</v>
      </c>
      <c r="BT20" s="686"/>
      <c r="BU20" s="686"/>
      <c r="BV20" s="686"/>
      <c r="BW20" s="686"/>
      <c r="BX20" s="686"/>
      <c r="BY20" s="686"/>
      <c r="BZ20" s="686"/>
      <c r="CA20" s="686"/>
      <c r="CB20" s="731"/>
      <c r="CD20" s="656" t="s">
        <v>275</v>
      </c>
      <c r="CE20" s="657"/>
      <c r="CF20" s="657"/>
      <c r="CG20" s="657"/>
      <c r="CH20" s="657"/>
      <c r="CI20" s="657"/>
      <c r="CJ20" s="657"/>
      <c r="CK20" s="657"/>
      <c r="CL20" s="657"/>
      <c r="CM20" s="657"/>
      <c r="CN20" s="657"/>
      <c r="CO20" s="657"/>
      <c r="CP20" s="657"/>
      <c r="CQ20" s="658"/>
      <c r="CR20" s="659">
        <v>9634998</v>
      </c>
      <c r="CS20" s="660"/>
      <c r="CT20" s="660"/>
      <c r="CU20" s="660"/>
      <c r="CV20" s="660"/>
      <c r="CW20" s="660"/>
      <c r="CX20" s="660"/>
      <c r="CY20" s="661"/>
      <c r="CZ20" s="685">
        <v>100</v>
      </c>
      <c r="DA20" s="685"/>
      <c r="DB20" s="685"/>
      <c r="DC20" s="685"/>
      <c r="DD20" s="665">
        <v>793537</v>
      </c>
      <c r="DE20" s="660"/>
      <c r="DF20" s="660"/>
      <c r="DG20" s="660"/>
      <c r="DH20" s="660"/>
      <c r="DI20" s="660"/>
      <c r="DJ20" s="660"/>
      <c r="DK20" s="660"/>
      <c r="DL20" s="660"/>
      <c r="DM20" s="660"/>
      <c r="DN20" s="660"/>
      <c r="DO20" s="660"/>
      <c r="DP20" s="661"/>
      <c r="DQ20" s="665">
        <v>6101058</v>
      </c>
      <c r="DR20" s="660"/>
      <c r="DS20" s="660"/>
      <c r="DT20" s="660"/>
      <c r="DU20" s="660"/>
      <c r="DV20" s="660"/>
      <c r="DW20" s="660"/>
      <c r="DX20" s="660"/>
      <c r="DY20" s="660"/>
      <c r="DZ20" s="660"/>
      <c r="EA20" s="660"/>
      <c r="EB20" s="660"/>
      <c r="EC20" s="695"/>
    </row>
    <row r="21" spans="2:133" ht="11.25" customHeight="1" x14ac:dyDescent="0.2">
      <c r="B21" s="656" t="s">
        <v>276</v>
      </c>
      <c r="C21" s="657"/>
      <c r="D21" s="657"/>
      <c r="E21" s="657"/>
      <c r="F21" s="657"/>
      <c r="G21" s="657"/>
      <c r="H21" s="657"/>
      <c r="I21" s="657"/>
      <c r="J21" s="657"/>
      <c r="K21" s="657"/>
      <c r="L21" s="657"/>
      <c r="M21" s="657"/>
      <c r="N21" s="657"/>
      <c r="O21" s="657"/>
      <c r="P21" s="657"/>
      <c r="Q21" s="658"/>
      <c r="R21" s="659">
        <v>1197</v>
      </c>
      <c r="S21" s="660"/>
      <c r="T21" s="660"/>
      <c r="U21" s="660"/>
      <c r="V21" s="660"/>
      <c r="W21" s="660"/>
      <c r="X21" s="660"/>
      <c r="Y21" s="661"/>
      <c r="Z21" s="685">
        <v>0</v>
      </c>
      <c r="AA21" s="685"/>
      <c r="AB21" s="685"/>
      <c r="AC21" s="685"/>
      <c r="AD21" s="686">
        <v>1197</v>
      </c>
      <c r="AE21" s="686"/>
      <c r="AF21" s="686"/>
      <c r="AG21" s="686"/>
      <c r="AH21" s="686"/>
      <c r="AI21" s="686"/>
      <c r="AJ21" s="686"/>
      <c r="AK21" s="686"/>
      <c r="AL21" s="662">
        <v>0</v>
      </c>
      <c r="AM21" s="663"/>
      <c r="AN21" s="663"/>
      <c r="AO21" s="687"/>
      <c r="AP21" s="656" t="s">
        <v>277</v>
      </c>
      <c r="AQ21" s="732"/>
      <c r="AR21" s="732"/>
      <c r="AS21" s="732"/>
      <c r="AT21" s="732"/>
      <c r="AU21" s="732"/>
      <c r="AV21" s="732"/>
      <c r="AW21" s="732"/>
      <c r="AX21" s="732"/>
      <c r="AY21" s="732"/>
      <c r="AZ21" s="732"/>
      <c r="BA21" s="732"/>
      <c r="BB21" s="732"/>
      <c r="BC21" s="732"/>
      <c r="BD21" s="732"/>
      <c r="BE21" s="732"/>
      <c r="BF21" s="733"/>
      <c r="BG21" s="659" t="s">
        <v>128</v>
      </c>
      <c r="BH21" s="660"/>
      <c r="BI21" s="660"/>
      <c r="BJ21" s="660"/>
      <c r="BK21" s="660"/>
      <c r="BL21" s="660"/>
      <c r="BM21" s="660"/>
      <c r="BN21" s="661"/>
      <c r="BO21" s="685" t="s">
        <v>128</v>
      </c>
      <c r="BP21" s="685"/>
      <c r="BQ21" s="685"/>
      <c r="BR21" s="685"/>
      <c r="BS21" s="686" t="s">
        <v>128</v>
      </c>
      <c r="BT21" s="686"/>
      <c r="BU21" s="686"/>
      <c r="BV21" s="686"/>
      <c r="BW21" s="686"/>
      <c r="BX21" s="686"/>
      <c r="BY21" s="686"/>
      <c r="BZ21" s="686"/>
      <c r="CA21" s="686"/>
      <c r="CB21" s="731"/>
      <c r="CD21" s="636"/>
      <c r="CE21" s="637"/>
      <c r="CF21" s="637"/>
      <c r="CG21" s="637"/>
      <c r="CH21" s="637"/>
      <c r="CI21" s="637"/>
      <c r="CJ21" s="637"/>
      <c r="CK21" s="637"/>
      <c r="CL21" s="637"/>
      <c r="CM21" s="637"/>
      <c r="CN21" s="637"/>
      <c r="CO21" s="637"/>
      <c r="CP21" s="637"/>
      <c r="CQ21" s="638"/>
      <c r="CR21" s="739"/>
      <c r="CS21" s="740"/>
      <c r="CT21" s="740"/>
      <c r="CU21" s="740"/>
      <c r="CV21" s="740"/>
      <c r="CW21" s="740"/>
      <c r="CX21" s="740"/>
      <c r="CY21" s="741"/>
      <c r="CZ21" s="742"/>
      <c r="DA21" s="742"/>
      <c r="DB21" s="742"/>
      <c r="DC21" s="742"/>
      <c r="DD21" s="743"/>
      <c r="DE21" s="740"/>
      <c r="DF21" s="740"/>
      <c r="DG21" s="740"/>
      <c r="DH21" s="740"/>
      <c r="DI21" s="740"/>
      <c r="DJ21" s="740"/>
      <c r="DK21" s="740"/>
      <c r="DL21" s="740"/>
      <c r="DM21" s="740"/>
      <c r="DN21" s="740"/>
      <c r="DO21" s="740"/>
      <c r="DP21" s="741"/>
      <c r="DQ21" s="743"/>
      <c r="DR21" s="740"/>
      <c r="DS21" s="740"/>
      <c r="DT21" s="740"/>
      <c r="DU21" s="740"/>
      <c r="DV21" s="740"/>
      <c r="DW21" s="740"/>
      <c r="DX21" s="740"/>
      <c r="DY21" s="740"/>
      <c r="DZ21" s="740"/>
      <c r="EA21" s="740"/>
      <c r="EB21" s="740"/>
      <c r="EC21" s="747"/>
    </row>
    <row r="22" spans="2:133" ht="11.25" customHeight="1" x14ac:dyDescent="0.2">
      <c r="B22" s="716" t="s">
        <v>278</v>
      </c>
      <c r="C22" s="717"/>
      <c r="D22" s="717"/>
      <c r="E22" s="717"/>
      <c r="F22" s="717"/>
      <c r="G22" s="717"/>
      <c r="H22" s="717"/>
      <c r="I22" s="717"/>
      <c r="J22" s="717"/>
      <c r="K22" s="717"/>
      <c r="L22" s="717"/>
      <c r="M22" s="717"/>
      <c r="N22" s="717"/>
      <c r="O22" s="717"/>
      <c r="P22" s="717"/>
      <c r="Q22" s="718"/>
      <c r="R22" s="659">
        <v>40327</v>
      </c>
      <c r="S22" s="660"/>
      <c r="T22" s="660"/>
      <c r="U22" s="660"/>
      <c r="V22" s="660"/>
      <c r="W22" s="660"/>
      <c r="X22" s="660"/>
      <c r="Y22" s="661"/>
      <c r="Z22" s="685">
        <v>0.4</v>
      </c>
      <c r="AA22" s="685"/>
      <c r="AB22" s="685"/>
      <c r="AC22" s="685"/>
      <c r="AD22" s="686">
        <v>39647</v>
      </c>
      <c r="AE22" s="686"/>
      <c r="AF22" s="686"/>
      <c r="AG22" s="686"/>
      <c r="AH22" s="686"/>
      <c r="AI22" s="686"/>
      <c r="AJ22" s="686"/>
      <c r="AK22" s="686"/>
      <c r="AL22" s="662">
        <v>0.69999998807907104</v>
      </c>
      <c r="AM22" s="663"/>
      <c r="AN22" s="663"/>
      <c r="AO22" s="687"/>
      <c r="AP22" s="656" t="s">
        <v>279</v>
      </c>
      <c r="AQ22" s="732"/>
      <c r="AR22" s="732"/>
      <c r="AS22" s="732"/>
      <c r="AT22" s="732"/>
      <c r="AU22" s="732"/>
      <c r="AV22" s="732"/>
      <c r="AW22" s="732"/>
      <c r="AX22" s="732"/>
      <c r="AY22" s="732"/>
      <c r="AZ22" s="732"/>
      <c r="BA22" s="732"/>
      <c r="BB22" s="732"/>
      <c r="BC22" s="732"/>
      <c r="BD22" s="732"/>
      <c r="BE22" s="732"/>
      <c r="BF22" s="733"/>
      <c r="BG22" s="659" t="s">
        <v>128</v>
      </c>
      <c r="BH22" s="660"/>
      <c r="BI22" s="660"/>
      <c r="BJ22" s="660"/>
      <c r="BK22" s="660"/>
      <c r="BL22" s="660"/>
      <c r="BM22" s="660"/>
      <c r="BN22" s="661"/>
      <c r="BO22" s="685" t="s">
        <v>128</v>
      </c>
      <c r="BP22" s="685"/>
      <c r="BQ22" s="685"/>
      <c r="BR22" s="685"/>
      <c r="BS22" s="686" t="s">
        <v>128</v>
      </c>
      <c r="BT22" s="686"/>
      <c r="BU22" s="686"/>
      <c r="BV22" s="686"/>
      <c r="BW22" s="686"/>
      <c r="BX22" s="686"/>
      <c r="BY22" s="686"/>
      <c r="BZ22" s="686"/>
      <c r="CA22" s="686"/>
      <c r="CB22" s="731"/>
      <c r="CD22" s="712" t="s">
        <v>280</v>
      </c>
      <c r="CE22" s="713"/>
      <c r="CF22" s="713"/>
      <c r="CG22" s="713"/>
      <c r="CH22" s="713"/>
      <c r="CI22" s="713"/>
      <c r="CJ22" s="713"/>
      <c r="CK22" s="713"/>
      <c r="CL22" s="713"/>
      <c r="CM22" s="713"/>
      <c r="CN22" s="713"/>
      <c r="CO22" s="713"/>
      <c r="CP22" s="713"/>
      <c r="CQ22" s="713"/>
      <c r="CR22" s="713"/>
      <c r="CS22" s="713"/>
      <c r="CT22" s="713"/>
      <c r="CU22" s="713"/>
      <c r="CV22" s="713"/>
      <c r="CW22" s="713"/>
      <c r="CX22" s="713"/>
      <c r="CY22" s="713"/>
      <c r="CZ22" s="713"/>
      <c r="DA22" s="713"/>
      <c r="DB22" s="713"/>
      <c r="DC22" s="713"/>
      <c r="DD22" s="713"/>
      <c r="DE22" s="713"/>
      <c r="DF22" s="713"/>
      <c r="DG22" s="713"/>
      <c r="DH22" s="713"/>
      <c r="DI22" s="713"/>
      <c r="DJ22" s="713"/>
      <c r="DK22" s="713"/>
      <c r="DL22" s="713"/>
      <c r="DM22" s="713"/>
      <c r="DN22" s="713"/>
      <c r="DO22" s="713"/>
      <c r="DP22" s="713"/>
      <c r="DQ22" s="713"/>
      <c r="DR22" s="713"/>
      <c r="DS22" s="713"/>
      <c r="DT22" s="713"/>
      <c r="DU22" s="713"/>
      <c r="DV22" s="713"/>
      <c r="DW22" s="713"/>
      <c r="DX22" s="713"/>
      <c r="DY22" s="713"/>
      <c r="DZ22" s="713"/>
      <c r="EA22" s="713"/>
      <c r="EB22" s="713"/>
      <c r="EC22" s="714"/>
    </row>
    <row r="23" spans="2:133" ht="11.25" customHeight="1" x14ac:dyDescent="0.2">
      <c r="B23" s="656" t="s">
        <v>281</v>
      </c>
      <c r="C23" s="657"/>
      <c r="D23" s="657"/>
      <c r="E23" s="657"/>
      <c r="F23" s="657"/>
      <c r="G23" s="657"/>
      <c r="H23" s="657"/>
      <c r="I23" s="657"/>
      <c r="J23" s="657"/>
      <c r="K23" s="657"/>
      <c r="L23" s="657"/>
      <c r="M23" s="657"/>
      <c r="N23" s="657"/>
      <c r="O23" s="657"/>
      <c r="P23" s="657"/>
      <c r="Q23" s="658"/>
      <c r="R23" s="659">
        <v>2468065</v>
      </c>
      <c r="S23" s="660"/>
      <c r="T23" s="660"/>
      <c r="U23" s="660"/>
      <c r="V23" s="660"/>
      <c r="W23" s="660"/>
      <c r="X23" s="660"/>
      <c r="Y23" s="661"/>
      <c r="Z23" s="685">
        <v>22.8</v>
      </c>
      <c r="AA23" s="685"/>
      <c r="AB23" s="685"/>
      <c r="AC23" s="685"/>
      <c r="AD23" s="686">
        <v>2183502</v>
      </c>
      <c r="AE23" s="686"/>
      <c r="AF23" s="686"/>
      <c r="AG23" s="686"/>
      <c r="AH23" s="686"/>
      <c r="AI23" s="686"/>
      <c r="AJ23" s="686"/>
      <c r="AK23" s="686"/>
      <c r="AL23" s="662">
        <v>40.299999999999997</v>
      </c>
      <c r="AM23" s="663"/>
      <c r="AN23" s="663"/>
      <c r="AO23" s="687"/>
      <c r="AP23" s="656" t="s">
        <v>282</v>
      </c>
      <c r="AQ23" s="732"/>
      <c r="AR23" s="732"/>
      <c r="AS23" s="732"/>
      <c r="AT23" s="732"/>
      <c r="AU23" s="732"/>
      <c r="AV23" s="732"/>
      <c r="AW23" s="732"/>
      <c r="AX23" s="732"/>
      <c r="AY23" s="732"/>
      <c r="AZ23" s="732"/>
      <c r="BA23" s="732"/>
      <c r="BB23" s="732"/>
      <c r="BC23" s="732"/>
      <c r="BD23" s="732"/>
      <c r="BE23" s="732"/>
      <c r="BF23" s="733"/>
      <c r="BG23" s="659">
        <v>47458</v>
      </c>
      <c r="BH23" s="660"/>
      <c r="BI23" s="660"/>
      <c r="BJ23" s="660"/>
      <c r="BK23" s="660"/>
      <c r="BL23" s="660"/>
      <c r="BM23" s="660"/>
      <c r="BN23" s="661"/>
      <c r="BO23" s="685">
        <v>1.9</v>
      </c>
      <c r="BP23" s="685"/>
      <c r="BQ23" s="685"/>
      <c r="BR23" s="685"/>
      <c r="BS23" s="686" t="s">
        <v>128</v>
      </c>
      <c r="BT23" s="686"/>
      <c r="BU23" s="686"/>
      <c r="BV23" s="686"/>
      <c r="BW23" s="686"/>
      <c r="BX23" s="686"/>
      <c r="BY23" s="686"/>
      <c r="BZ23" s="686"/>
      <c r="CA23" s="686"/>
      <c r="CB23" s="731"/>
      <c r="CD23" s="712" t="s">
        <v>222</v>
      </c>
      <c r="CE23" s="713"/>
      <c r="CF23" s="713"/>
      <c r="CG23" s="713"/>
      <c r="CH23" s="713"/>
      <c r="CI23" s="713"/>
      <c r="CJ23" s="713"/>
      <c r="CK23" s="713"/>
      <c r="CL23" s="713"/>
      <c r="CM23" s="713"/>
      <c r="CN23" s="713"/>
      <c r="CO23" s="713"/>
      <c r="CP23" s="713"/>
      <c r="CQ23" s="714"/>
      <c r="CR23" s="712" t="s">
        <v>283</v>
      </c>
      <c r="CS23" s="713"/>
      <c r="CT23" s="713"/>
      <c r="CU23" s="713"/>
      <c r="CV23" s="713"/>
      <c r="CW23" s="713"/>
      <c r="CX23" s="713"/>
      <c r="CY23" s="714"/>
      <c r="CZ23" s="712" t="s">
        <v>284</v>
      </c>
      <c r="DA23" s="713"/>
      <c r="DB23" s="713"/>
      <c r="DC23" s="714"/>
      <c r="DD23" s="712" t="s">
        <v>285</v>
      </c>
      <c r="DE23" s="713"/>
      <c r="DF23" s="713"/>
      <c r="DG23" s="713"/>
      <c r="DH23" s="713"/>
      <c r="DI23" s="713"/>
      <c r="DJ23" s="713"/>
      <c r="DK23" s="714"/>
      <c r="DL23" s="744" t="s">
        <v>286</v>
      </c>
      <c r="DM23" s="745"/>
      <c r="DN23" s="745"/>
      <c r="DO23" s="745"/>
      <c r="DP23" s="745"/>
      <c r="DQ23" s="745"/>
      <c r="DR23" s="745"/>
      <c r="DS23" s="745"/>
      <c r="DT23" s="745"/>
      <c r="DU23" s="745"/>
      <c r="DV23" s="746"/>
      <c r="DW23" s="712" t="s">
        <v>287</v>
      </c>
      <c r="DX23" s="713"/>
      <c r="DY23" s="713"/>
      <c r="DZ23" s="713"/>
      <c r="EA23" s="713"/>
      <c r="EB23" s="713"/>
      <c r="EC23" s="714"/>
    </row>
    <row r="24" spans="2:133" ht="11.25" customHeight="1" x14ac:dyDescent="0.2">
      <c r="B24" s="656" t="s">
        <v>288</v>
      </c>
      <c r="C24" s="657"/>
      <c r="D24" s="657"/>
      <c r="E24" s="657"/>
      <c r="F24" s="657"/>
      <c r="G24" s="657"/>
      <c r="H24" s="657"/>
      <c r="I24" s="657"/>
      <c r="J24" s="657"/>
      <c r="K24" s="657"/>
      <c r="L24" s="657"/>
      <c r="M24" s="657"/>
      <c r="N24" s="657"/>
      <c r="O24" s="657"/>
      <c r="P24" s="657"/>
      <c r="Q24" s="658"/>
      <c r="R24" s="659">
        <v>2183502</v>
      </c>
      <c r="S24" s="660"/>
      <c r="T24" s="660"/>
      <c r="U24" s="660"/>
      <c r="V24" s="660"/>
      <c r="W24" s="660"/>
      <c r="X24" s="660"/>
      <c r="Y24" s="661"/>
      <c r="Z24" s="685">
        <v>20.2</v>
      </c>
      <c r="AA24" s="685"/>
      <c r="AB24" s="685"/>
      <c r="AC24" s="685"/>
      <c r="AD24" s="686">
        <v>2183502</v>
      </c>
      <c r="AE24" s="686"/>
      <c r="AF24" s="686"/>
      <c r="AG24" s="686"/>
      <c r="AH24" s="686"/>
      <c r="AI24" s="686"/>
      <c r="AJ24" s="686"/>
      <c r="AK24" s="686"/>
      <c r="AL24" s="662">
        <v>40.299999999999997</v>
      </c>
      <c r="AM24" s="663"/>
      <c r="AN24" s="663"/>
      <c r="AO24" s="687"/>
      <c r="AP24" s="656" t="s">
        <v>289</v>
      </c>
      <c r="AQ24" s="732"/>
      <c r="AR24" s="732"/>
      <c r="AS24" s="732"/>
      <c r="AT24" s="732"/>
      <c r="AU24" s="732"/>
      <c r="AV24" s="732"/>
      <c r="AW24" s="732"/>
      <c r="AX24" s="732"/>
      <c r="AY24" s="732"/>
      <c r="AZ24" s="732"/>
      <c r="BA24" s="732"/>
      <c r="BB24" s="732"/>
      <c r="BC24" s="732"/>
      <c r="BD24" s="732"/>
      <c r="BE24" s="732"/>
      <c r="BF24" s="733"/>
      <c r="BG24" s="659" t="s">
        <v>128</v>
      </c>
      <c r="BH24" s="660"/>
      <c r="BI24" s="660"/>
      <c r="BJ24" s="660"/>
      <c r="BK24" s="660"/>
      <c r="BL24" s="660"/>
      <c r="BM24" s="660"/>
      <c r="BN24" s="661"/>
      <c r="BO24" s="685" t="s">
        <v>128</v>
      </c>
      <c r="BP24" s="685"/>
      <c r="BQ24" s="685"/>
      <c r="BR24" s="685"/>
      <c r="BS24" s="686" t="s">
        <v>128</v>
      </c>
      <c r="BT24" s="686"/>
      <c r="BU24" s="686"/>
      <c r="BV24" s="686"/>
      <c r="BW24" s="686"/>
      <c r="BX24" s="686"/>
      <c r="BY24" s="686"/>
      <c r="BZ24" s="686"/>
      <c r="CA24" s="686"/>
      <c r="CB24" s="731"/>
      <c r="CD24" s="709" t="s">
        <v>290</v>
      </c>
      <c r="CE24" s="710"/>
      <c r="CF24" s="710"/>
      <c r="CG24" s="710"/>
      <c r="CH24" s="710"/>
      <c r="CI24" s="710"/>
      <c r="CJ24" s="710"/>
      <c r="CK24" s="710"/>
      <c r="CL24" s="710"/>
      <c r="CM24" s="710"/>
      <c r="CN24" s="710"/>
      <c r="CO24" s="710"/>
      <c r="CP24" s="710"/>
      <c r="CQ24" s="711"/>
      <c r="CR24" s="706">
        <v>3718346</v>
      </c>
      <c r="CS24" s="707"/>
      <c r="CT24" s="707"/>
      <c r="CU24" s="707"/>
      <c r="CV24" s="707"/>
      <c r="CW24" s="707"/>
      <c r="CX24" s="707"/>
      <c r="CY24" s="735"/>
      <c r="CZ24" s="736">
        <v>38.6</v>
      </c>
      <c r="DA24" s="721"/>
      <c r="DB24" s="721"/>
      <c r="DC24" s="738"/>
      <c r="DD24" s="734">
        <v>2429090</v>
      </c>
      <c r="DE24" s="707"/>
      <c r="DF24" s="707"/>
      <c r="DG24" s="707"/>
      <c r="DH24" s="707"/>
      <c r="DI24" s="707"/>
      <c r="DJ24" s="707"/>
      <c r="DK24" s="735"/>
      <c r="DL24" s="734">
        <v>2264953</v>
      </c>
      <c r="DM24" s="707"/>
      <c r="DN24" s="707"/>
      <c r="DO24" s="707"/>
      <c r="DP24" s="707"/>
      <c r="DQ24" s="707"/>
      <c r="DR24" s="707"/>
      <c r="DS24" s="707"/>
      <c r="DT24" s="707"/>
      <c r="DU24" s="707"/>
      <c r="DV24" s="735"/>
      <c r="DW24" s="736">
        <v>39</v>
      </c>
      <c r="DX24" s="721"/>
      <c r="DY24" s="721"/>
      <c r="DZ24" s="721"/>
      <c r="EA24" s="721"/>
      <c r="EB24" s="721"/>
      <c r="EC24" s="737"/>
    </row>
    <row r="25" spans="2:133" ht="11.25" customHeight="1" x14ac:dyDescent="0.2">
      <c r="B25" s="656" t="s">
        <v>291</v>
      </c>
      <c r="C25" s="657"/>
      <c r="D25" s="657"/>
      <c r="E25" s="657"/>
      <c r="F25" s="657"/>
      <c r="G25" s="657"/>
      <c r="H25" s="657"/>
      <c r="I25" s="657"/>
      <c r="J25" s="657"/>
      <c r="K25" s="657"/>
      <c r="L25" s="657"/>
      <c r="M25" s="657"/>
      <c r="N25" s="657"/>
      <c r="O25" s="657"/>
      <c r="P25" s="657"/>
      <c r="Q25" s="658"/>
      <c r="R25" s="659">
        <v>284563</v>
      </c>
      <c r="S25" s="660"/>
      <c r="T25" s="660"/>
      <c r="U25" s="660"/>
      <c r="V25" s="660"/>
      <c r="W25" s="660"/>
      <c r="X25" s="660"/>
      <c r="Y25" s="661"/>
      <c r="Z25" s="685">
        <v>2.6</v>
      </c>
      <c r="AA25" s="685"/>
      <c r="AB25" s="685"/>
      <c r="AC25" s="685"/>
      <c r="AD25" s="686" t="s">
        <v>128</v>
      </c>
      <c r="AE25" s="686"/>
      <c r="AF25" s="686"/>
      <c r="AG25" s="686"/>
      <c r="AH25" s="686"/>
      <c r="AI25" s="686"/>
      <c r="AJ25" s="686"/>
      <c r="AK25" s="686"/>
      <c r="AL25" s="662" t="s">
        <v>128</v>
      </c>
      <c r="AM25" s="663"/>
      <c r="AN25" s="663"/>
      <c r="AO25" s="687"/>
      <c r="AP25" s="656" t="s">
        <v>292</v>
      </c>
      <c r="AQ25" s="732"/>
      <c r="AR25" s="732"/>
      <c r="AS25" s="732"/>
      <c r="AT25" s="732"/>
      <c r="AU25" s="732"/>
      <c r="AV25" s="732"/>
      <c r="AW25" s="732"/>
      <c r="AX25" s="732"/>
      <c r="AY25" s="732"/>
      <c r="AZ25" s="732"/>
      <c r="BA25" s="732"/>
      <c r="BB25" s="732"/>
      <c r="BC25" s="732"/>
      <c r="BD25" s="732"/>
      <c r="BE25" s="732"/>
      <c r="BF25" s="733"/>
      <c r="BG25" s="659" t="s">
        <v>128</v>
      </c>
      <c r="BH25" s="660"/>
      <c r="BI25" s="660"/>
      <c r="BJ25" s="660"/>
      <c r="BK25" s="660"/>
      <c r="BL25" s="660"/>
      <c r="BM25" s="660"/>
      <c r="BN25" s="661"/>
      <c r="BO25" s="685" t="s">
        <v>128</v>
      </c>
      <c r="BP25" s="685"/>
      <c r="BQ25" s="685"/>
      <c r="BR25" s="685"/>
      <c r="BS25" s="686" t="s">
        <v>128</v>
      </c>
      <c r="BT25" s="686"/>
      <c r="BU25" s="686"/>
      <c r="BV25" s="686"/>
      <c r="BW25" s="686"/>
      <c r="BX25" s="686"/>
      <c r="BY25" s="686"/>
      <c r="BZ25" s="686"/>
      <c r="CA25" s="686"/>
      <c r="CB25" s="731"/>
      <c r="CD25" s="656" t="s">
        <v>293</v>
      </c>
      <c r="CE25" s="657"/>
      <c r="CF25" s="657"/>
      <c r="CG25" s="657"/>
      <c r="CH25" s="657"/>
      <c r="CI25" s="657"/>
      <c r="CJ25" s="657"/>
      <c r="CK25" s="657"/>
      <c r="CL25" s="657"/>
      <c r="CM25" s="657"/>
      <c r="CN25" s="657"/>
      <c r="CO25" s="657"/>
      <c r="CP25" s="657"/>
      <c r="CQ25" s="658"/>
      <c r="CR25" s="659">
        <v>1389581</v>
      </c>
      <c r="CS25" s="669"/>
      <c r="CT25" s="669"/>
      <c r="CU25" s="669"/>
      <c r="CV25" s="669"/>
      <c r="CW25" s="669"/>
      <c r="CX25" s="669"/>
      <c r="CY25" s="670"/>
      <c r="CZ25" s="662">
        <v>14.4</v>
      </c>
      <c r="DA25" s="671"/>
      <c r="DB25" s="671"/>
      <c r="DC25" s="672"/>
      <c r="DD25" s="665">
        <v>1277523</v>
      </c>
      <c r="DE25" s="669"/>
      <c r="DF25" s="669"/>
      <c r="DG25" s="669"/>
      <c r="DH25" s="669"/>
      <c r="DI25" s="669"/>
      <c r="DJ25" s="669"/>
      <c r="DK25" s="670"/>
      <c r="DL25" s="665">
        <v>1118042</v>
      </c>
      <c r="DM25" s="669"/>
      <c r="DN25" s="669"/>
      <c r="DO25" s="669"/>
      <c r="DP25" s="669"/>
      <c r="DQ25" s="669"/>
      <c r="DR25" s="669"/>
      <c r="DS25" s="669"/>
      <c r="DT25" s="669"/>
      <c r="DU25" s="669"/>
      <c r="DV25" s="670"/>
      <c r="DW25" s="662">
        <v>19.2</v>
      </c>
      <c r="DX25" s="671"/>
      <c r="DY25" s="671"/>
      <c r="DZ25" s="671"/>
      <c r="EA25" s="671"/>
      <c r="EB25" s="671"/>
      <c r="EC25" s="690"/>
    </row>
    <row r="26" spans="2:133" ht="11.25" customHeight="1" x14ac:dyDescent="0.2">
      <c r="B26" s="656" t="s">
        <v>294</v>
      </c>
      <c r="C26" s="657"/>
      <c r="D26" s="657"/>
      <c r="E26" s="657"/>
      <c r="F26" s="657"/>
      <c r="G26" s="657"/>
      <c r="H26" s="657"/>
      <c r="I26" s="657"/>
      <c r="J26" s="657"/>
      <c r="K26" s="657"/>
      <c r="L26" s="657"/>
      <c r="M26" s="657"/>
      <c r="N26" s="657"/>
      <c r="O26" s="657"/>
      <c r="P26" s="657"/>
      <c r="Q26" s="658"/>
      <c r="R26" s="659" t="s">
        <v>128</v>
      </c>
      <c r="S26" s="660"/>
      <c r="T26" s="660"/>
      <c r="U26" s="660"/>
      <c r="V26" s="660"/>
      <c r="W26" s="660"/>
      <c r="X26" s="660"/>
      <c r="Y26" s="661"/>
      <c r="Z26" s="685" t="s">
        <v>128</v>
      </c>
      <c r="AA26" s="685"/>
      <c r="AB26" s="685"/>
      <c r="AC26" s="685"/>
      <c r="AD26" s="686" t="s">
        <v>128</v>
      </c>
      <c r="AE26" s="686"/>
      <c r="AF26" s="686"/>
      <c r="AG26" s="686"/>
      <c r="AH26" s="686"/>
      <c r="AI26" s="686"/>
      <c r="AJ26" s="686"/>
      <c r="AK26" s="686"/>
      <c r="AL26" s="662" t="s">
        <v>128</v>
      </c>
      <c r="AM26" s="663"/>
      <c r="AN26" s="663"/>
      <c r="AO26" s="687"/>
      <c r="AP26" s="656" t="s">
        <v>295</v>
      </c>
      <c r="AQ26" s="732"/>
      <c r="AR26" s="732"/>
      <c r="AS26" s="732"/>
      <c r="AT26" s="732"/>
      <c r="AU26" s="732"/>
      <c r="AV26" s="732"/>
      <c r="AW26" s="732"/>
      <c r="AX26" s="732"/>
      <c r="AY26" s="732"/>
      <c r="AZ26" s="732"/>
      <c r="BA26" s="732"/>
      <c r="BB26" s="732"/>
      <c r="BC26" s="732"/>
      <c r="BD26" s="732"/>
      <c r="BE26" s="732"/>
      <c r="BF26" s="733"/>
      <c r="BG26" s="659" t="s">
        <v>128</v>
      </c>
      <c r="BH26" s="660"/>
      <c r="BI26" s="660"/>
      <c r="BJ26" s="660"/>
      <c r="BK26" s="660"/>
      <c r="BL26" s="660"/>
      <c r="BM26" s="660"/>
      <c r="BN26" s="661"/>
      <c r="BO26" s="685" t="s">
        <v>128</v>
      </c>
      <c r="BP26" s="685"/>
      <c r="BQ26" s="685"/>
      <c r="BR26" s="685"/>
      <c r="BS26" s="686" t="s">
        <v>128</v>
      </c>
      <c r="BT26" s="686"/>
      <c r="BU26" s="686"/>
      <c r="BV26" s="686"/>
      <c r="BW26" s="686"/>
      <c r="BX26" s="686"/>
      <c r="BY26" s="686"/>
      <c r="BZ26" s="686"/>
      <c r="CA26" s="686"/>
      <c r="CB26" s="731"/>
      <c r="CD26" s="656" t="s">
        <v>296</v>
      </c>
      <c r="CE26" s="657"/>
      <c r="CF26" s="657"/>
      <c r="CG26" s="657"/>
      <c r="CH26" s="657"/>
      <c r="CI26" s="657"/>
      <c r="CJ26" s="657"/>
      <c r="CK26" s="657"/>
      <c r="CL26" s="657"/>
      <c r="CM26" s="657"/>
      <c r="CN26" s="657"/>
      <c r="CO26" s="657"/>
      <c r="CP26" s="657"/>
      <c r="CQ26" s="658"/>
      <c r="CR26" s="659">
        <v>815480</v>
      </c>
      <c r="CS26" s="660"/>
      <c r="CT26" s="660"/>
      <c r="CU26" s="660"/>
      <c r="CV26" s="660"/>
      <c r="CW26" s="660"/>
      <c r="CX26" s="660"/>
      <c r="CY26" s="661"/>
      <c r="CZ26" s="662">
        <v>8.5</v>
      </c>
      <c r="DA26" s="671"/>
      <c r="DB26" s="671"/>
      <c r="DC26" s="672"/>
      <c r="DD26" s="665">
        <v>752044</v>
      </c>
      <c r="DE26" s="660"/>
      <c r="DF26" s="660"/>
      <c r="DG26" s="660"/>
      <c r="DH26" s="660"/>
      <c r="DI26" s="660"/>
      <c r="DJ26" s="660"/>
      <c r="DK26" s="661"/>
      <c r="DL26" s="665" t="s">
        <v>128</v>
      </c>
      <c r="DM26" s="660"/>
      <c r="DN26" s="660"/>
      <c r="DO26" s="660"/>
      <c r="DP26" s="660"/>
      <c r="DQ26" s="660"/>
      <c r="DR26" s="660"/>
      <c r="DS26" s="660"/>
      <c r="DT26" s="660"/>
      <c r="DU26" s="660"/>
      <c r="DV26" s="661"/>
      <c r="DW26" s="662" t="s">
        <v>128</v>
      </c>
      <c r="DX26" s="671"/>
      <c r="DY26" s="671"/>
      <c r="DZ26" s="671"/>
      <c r="EA26" s="671"/>
      <c r="EB26" s="671"/>
      <c r="EC26" s="690"/>
    </row>
    <row r="27" spans="2:133" ht="11.25" customHeight="1" x14ac:dyDescent="0.2">
      <c r="B27" s="656" t="s">
        <v>297</v>
      </c>
      <c r="C27" s="657"/>
      <c r="D27" s="657"/>
      <c r="E27" s="657"/>
      <c r="F27" s="657"/>
      <c r="G27" s="657"/>
      <c r="H27" s="657"/>
      <c r="I27" s="657"/>
      <c r="J27" s="657"/>
      <c r="K27" s="657"/>
      <c r="L27" s="657"/>
      <c r="M27" s="657"/>
      <c r="N27" s="657"/>
      <c r="O27" s="657"/>
      <c r="P27" s="657"/>
      <c r="Q27" s="658"/>
      <c r="R27" s="659">
        <v>5744045</v>
      </c>
      <c r="S27" s="660"/>
      <c r="T27" s="660"/>
      <c r="U27" s="660"/>
      <c r="V27" s="660"/>
      <c r="W27" s="660"/>
      <c r="X27" s="660"/>
      <c r="Y27" s="661"/>
      <c r="Z27" s="685">
        <v>53</v>
      </c>
      <c r="AA27" s="685"/>
      <c r="AB27" s="685"/>
      <c r="AC27" s="685"/>
      <c r="AD27" s="686">
        <v>5411344</v>
      </c>
      <c r="AE27" s="686"/>
      <c r="AF27" s="686"/>
      <c r="AG27" s="686"/>
      <c r="AH27" s="686"/>
      <c r="AI27" s="686"/>
      <c r="AJ27" s="686"/>
      <c r="AK27" s="686"/>
      <c r="AL27" s="662">
        <v>99.800003051757813</v>
      </c>
      <c r="AM27" s="663"/>
      <c r="AN27" s="663"/>
      <c r="AO27" s="687"/>
      <c r="AP27" s="656" t="s">
        <v>298</v>
      </c>
      <c r="AQ27" s="657"/>
      <c r="AR27" s="657"/>
      <c r="AS27" s="657"/>
      <c r="AT27" s="657"/>
      <c r="AU27" s="657"/>
      <c r="AV27" s="657"/>
      <c r="AW27" s="657"/>
      <c r="AX27" s="657"/>
      <c r="AY27" s="657"/>
      <c r="AZ27" s="657"/>
      <c r="BA27" s="657"/>
      <c r="BB27" s="657"/>
      <c r="BC27" s="657"/>
      <c r="BD27" s="657"/>
      <c r="BE27" s="657"/>
      <c r="BF27" s="658"/>
      <c r="BG27" s="659">
        <v>2470918</v>
      </c>
      <c r="BH27" s="660"/>
      <c r="BI27" s="660"/>
      <c r="BJ27" s="660"/>
      <c r="BK27" s="660"/>
      <c r="BL27" s="660"/>
      <c r="BM27" s="660"/>
      <c r="BN27" s="661"/>
      <c r="BO27" s="685">
        <v>100</v>
      </c>
      <c r="BP27" s="685"/>
      <c r="BQ27" s="685"/>
      <c r="BR27" s="685"/>
      <c r="BS27" s="686" t="s">
        <v>128</v>
      </c>
      <c r="BT27" s="686"/>
      <c r="BU27" s="686"/>
      <c r="BV27" s="686"/>
      <c r="BW27" s="686"/>
      <c r="BX27" s="686"/>
      <c r="BY27" s="686"/>
      <c r="BZ27" s="686"/>
      <c r="CA27" s="686"/>
      <c r="CB27" s="731"/>
      <c r="CD27" s="656" t="s">
        <v>299</v>
      </c>
      <c r="CE27" s="657"/>
      <c r="CF27" s="657"/>
      <c r="CG27" s="657"/>
      <c r="CH27" s="657"/>
      <c r="CI27" s="657"/>
      <c r="CJ27" s="657"/>
      <c r="CK27" s="657"/>
      <c r="CL27" s="657"/>
      <c r="CM27" s="657"/>
      <c r="CN27" s="657"/>
      <c r="CO27" s="657"/>
      <c r="CP27" s="657"/>
      <c r="CQ27" s="658"/>
      <c r="CR27" s="659">
        <v>1462120</v>
      </c>
      <c r="CS27" s="669"/>
      <c r="CT27" s="669"/>
      <c r="CU27" s="669"/>
      <c r="CV27" s="669"/>
      <c r="CW27" s="669"/>
      <c r="CX27" s="669"/>
      <c r="CY27" s="670"/>
      <c r="CZ27" s="662">
        <v>15.2</v>
      </c>
      <c r="DA27" s="671"/>
      <c r="DB27" s="671"/>
      <c r="DC27" s="672"/>
      <c r="DD27" s="665">
        <v>299590</v>
      </c>
      <c r="DE27" s="669"/>
      <c r="DF27" s="669"/>
      <c r="DG27" s="669"/>
      <c r="DH27" s="669"/>
      <c r="DI27" s="669"/>
      <c r="DJ27" s="669"/>
      <c r="DK27" s="670"/>
      <c r="DL27" s="665">
        <v>294934</v>
      </c>
      <c r="DM27" s="669"/>
      <c r="DN27" s="669"/>
      <c r="DO27" s="669"/>
      <c r="DP27" s="669"/>
      <c r="DQ27" s="669"/>
      <c r="DR27" s="669"/>
      <c r="DS27" s="669"/>
      <c r="DT27" s="669"/>
      <c r="DU27" s="669"/>
      <c r="DV27" s="670"/>
      <c r="DW27" s="662">
        <v>5.0999999999999996</v>
      </c>
      <c r="DX27" s="671"/>
      <c r="DY27" s="671"/>
      <c r="DZ27" s="671"/>
      <c r="EA27" s="671"/>
      <c r="EB27" s="671"/>
      <c r="EC27" s="690"/>
    </row>
    <row r="28" spans="2:133" ht="11.25" customHeight="1" x14ac:dyDescent="0.2">
      <c r="B28" s="656" t="s">
        <v>300</v>
      </c>
      <c r="C28" s="657"/>
      <c r="D28" s="657"/>
      <c r="E28" s="657"/>
      <c r="F28" s="657"/>
      <c r="G28" s="657"/>
      <c r="H28" s="657"/>
      <c r="I28" s="657"/>
      <c r="J28" s="657"/>
      <c r="K28" s="657"/>
      <c r="L28" s="657"/>
      <c r="M28" s="657"/>
      <c r="N28" s="657"/>
      <c r="O28" s="657"/>
      <c r="P28" s="657"/>
      <c r="Q28" s="658"/>
      <c r="R28" s="659">
        <v>2202</v>
      </c>
      <c r="S28" s="660"/>
      <c r="T28" s="660"/>
      <c r="U28" s="660"/>
      <c r="V28" s="660"/>
      <c r="W28" s="660"/>
      <c r="X28" s="660"/>
      <c r="Y28" s="661"/>
      <c r="Z28" s="685">
        <v>0</v>
      </c>
      <c r="AA28" s="685"/>
      <c r="AB28" s="685"/>
      <c r="AC28" s="685"/>
      <c r="AD28" s="686">
        <v>2202</v>
      </c>
      <c r="AE28" s="686"/>
      <c r="AF28" s="686"/>
      <c r="AG28" s="686"/>
      <c r="AH28" s="686"/>
      <c r="AI28" s="686"/>
      <c r="AJ28" s="686"/>
      <c r="AK28" s="686"/>
      <c r="AL28" s="662">
        <v>0</v>
      </c>
      <c r="AM28" s="663"/>
      <c r="AN28" s="663"/>
      <c r="AO28" s="687"/>
      <c r="AP28" s="656"/>
      <c r="AQ28" s="657"/>
      <c r="AR28" s="657"/>
      <c r="AS28" s="657"/>
      <c r="AT28" s="657"/>
      <c r="AU28" s="657"/>
      <c r="AV28" s="657"/>
      <c r="AW28" s="657"/>
      <c r="AX28" s="657"/>
      <c r="AY28" s="657"/>
      <c r="AZ28" s="657"/>
      <c r="BA28" s="657"/>
      <c r="BB28" s="657"/>
      <c r="BC28" s="657"/>
      <c r="BD28" s="657"/>
      <c r="BE28" s="657"/>
      <c r="BF28" s="658"/>
      <c r="BG28" s="659"/>
      <c r="BH28" s="660"/>
      <c r="BI28" s="660"/>
      <c r="BJ28" s="660"/>
      <c r="BK28" s="660"/>
      <c r="BL28" s="660"/>
      <c r="BM28" s="660"/>
      <c r="BN28" s="661"/>
      <c r="BO28" s="685"/>
      <c r="BP28" s="685"/>
      <c r="BQ28" s="685"/>
      <c r="BR28" s="685"/>
      <c r="BS28" s="665"/>
      <c r="BT28" s="660"/>
      <c r="BU28" s="660"/>
      <c r="BV28" s="660"/>
      <c r="BW28" s="660"/>
      <c r="BX28" s="660"/>
      <c r="BY28" s="660"/>
      <c r="BZ28" s="660"/>
      <c r="CA28" s="660"/>
      <c r="CB28" s="695"/>
      <c r="CD28" s="656" t="s">
        <v>301</v>
      </c>
      <c r="CE28" s="657"/>
      <c r="CF28" s="657"/>
      <c r="CG28" s="657"/>
      <c r="CH28" s="657"/>
      <c r="CI28" s="657"/>
      <c r="CJ28" s="657"/>
      <c r="CK28" s="657"/>
      <c r="CL28" s="657"/>
      <c r="CM28" s="657"/>
      <c r="CN28" s="657"/>
      <c r="CO28" s="657"/>
      <c r="CP28" s="657"/>
      <c r="CQ28" s="658"/>
      <c r="CR28" s="659">
        <v>866645</v>
      </c>
      <c r="CS28" s="660"/>
      <c r="CT28" s="660"/>
      <c r="CU28" s="660"/>
      <c r="CV28" s="660"/>
      <c r="CW28" s="660"/>
      <c r="CX28" s="660"/>
      <c r="CY28" s="661"/>
      <c r="CZ28" s="662">
        <v>9</v>
      </c>
      <c r="DA28" s="671"/>
      <c r="DB28" s="671"/>
      <c r="DC28" s="672"/>
      <c r="DD28" s="665">
        <v>851977</v>
      </c>
      <c r="DE28" s="660"/>
      <c r="DF28" s="660"/>
      <c r="DG28" s="660"/>
      <c r="DH28" s="660"/>
      <c r="DI28" s="660"/>
      <c r="DJ28" s="660"/>
      <c r="DK28" s="661"/>
      <c r="DL28" s="665">
        <v>851977</v>
      </c>
      <c r="DM28" s="660"/>
      <c r="DN28" s="660"/>
      <c r="DO28" s="660"/>
      <c r="DP28" s="660"/>
      <c r="DQ28" s="660"/>
      <c r="DR28" s="660"/>
      <c r="DS28" s="660"/>
      <c r="DT28" s="660"/>
      <c r="DU28" s="660"/>
      <c r="DV28" s="661"/>
      <c r="DW28" s="662">
        <v>14.7</v>
      </c>
      <c r="DX28" s="671"/>
      <c r="DY28" s="671"/>
      <c r="DZ28" s="671"/>
      <c r="EA28" s="671"/>
      <c r="EB28" s="671"/>
      <c r="EC28" s="690"/>
    </row>
    <row r="29" spans="2:133" ht="11.25" customHeight="1" x14ac:dyDescent="0.2">
      <c r="B29" s="656" t="s">
        <v>302</v>
      </c>
      <c r="C29" s="657"/>
      <c r="D29" s="657"/>
      <c r="E29" s="657"/>
      <c r="F29" s="657"/>
      <c r="G29" s="657"/>
      <c r="H29" s="657"/>
      <c r="I29" s="657"/>
      <c r="J29" s="657"/>
      <c r="K29" s="657"/>
      <c r="L29" s="657"/>
      <c r="M29" s="657"/>
      <c r="N29" s="657"/>
      <c r="O29" s="657"/>
      <c r="P29" s="657"/>
      <c r="Q29" s="658"/>
      <c r="R29" s="659">
        <v>42972</v>
      </c>
      <c r="S29" s="660"/>
      <c r="T29" s="660"/>
      <c r="U29" s="660"/>
      <c r="V29" s="660"/>
      <c r="W29" s="660"/>
      <c r="X29" s="660"/>
      <c r="Y29" s="661"/>
      <c r="Z29" s="685">
        <v>0.4</v>
      </c>
      <c r="AA29" s="685"/>
      <c r="AB29" s="685"/>
      <c r="AC29" s="685"/>
      <c r="AD29" s="686" t="s">
        <v>128</v>
      </c>
      <c r="AE29" s="686"/>
      <c r="AF29" s="686"/>
      <c r="AG29" s="686"/>
      <c r="AH29" s="686"/>
      <c r="AI29" s="686"/>
      <c r="AJ29" s="686"/>
      <c r="AK29" s="686"/>
      <c r="AL29" s="662" t="s">
        <v>128</v>
      </c>
      <c r="AM29" s="663"/>
      <c r="AN29" s="663"/>
      <c r="AO29" s="687"/>
      <c r="AP29" s="636"/>
      <c r="AQ29" s="637"/>
      <c r="AR29" s="637"/>
      <c r="AS29" s="637"/>
      <c r="AT29" s="637"/>
      <c r="AU29" s="637"/>
      <c r="AV29" s="637"/>
      <c r="AW29" s="637"/>
      <c r="AX29" s="637"/>
      <c r="AY29" s="637"/>
      <c r="AZ29" s="637"/>
      <c r="BA29" s="637"/>
      <c r="BB29" s="637"/>
      <c r="BC29" s="637"/>
      <c r="BD29" s="637"/>
      <c r="BE29" s="637"/>
      <c r="BF29" s="638"/>
      <c r="BG29" s="659"/>
      <c r="BH29" s="660"/>
      <c r="BI29" s="660"/>
      <c r="BJ29" s="660"/>
      <c r="BK29" s="660"/>
      <c r="BL29" s="660"/>
      <c r="BM29" s="660"/>
      <c r="BN29" s="661"/>
      <c r="BO29" s="685"/>
      <c r="BP29" s="685"/>
      <c r="BQ29" s="685"/>
      <c r="BR29" s="685"/>
      <c r="BS29" s="686"/>
      <c r="BT29" s="686"/>
      <c r="BU29" s="686"/>
      <c r="BV29" s="686"/>
      <c r="BW29" s="686"/>
      <c r="BX29" s="686"/>
      <c r="BY29" s="686"/>
      <c r="BZ29" s="686"/>
      <c r="CA29" s="686"/>
      <c r="CB29" s="731"/>
      <c r="CD29" s="679" t="s">
        <v>303</v>
      </c>
      <c r="CE29" s="680"/>
      <c r="CF29" s="656" t="s">
        <v>69</v>
      </c>
      <c r="CG29" s="657"/>
      <c r="CH29" s="657"/>
      <c r="CI29" s="657"/>
      <c r="CJ29" s="657"/>
      <c r="CK29" s="657"/>
      <c r="CL29" s="657"/>
      <c r="CM29" s="657"/>
      <c r="CN29" s="657"/>
      <c r="CO29" s="657"/>
      <c r="CP29" s="657"/>
      <c r="CQ29" s="658"/>
      <c r="CR29" s="659">
        <v>866645</v>
      </c>
      <c r="CS29" s="669"/>
      <c r="CT29" s="669"/>
      <c r="CU29" s="669"/>
      <c r="CV29" s="669"/>
      <c r="CW29" s="669"/>
      <c r="CX29" s="669"/>
      <c r="CY29" s="670"/>
      <c r="CZ29" s="662">
        <v>9</v>
      </c>
      <c r="DA29" s="671"/>
      <c r="DB29" s="671"/>
      <c r="DC29" s="672"/>
      <c r="DD29" s="665">
        <v>851977</v>
      </c>
      <c r="DE29" s="669"/>
      <c r="DF29" s="669"/>
      <c r="DG29" s="669"/>
      <c r="DH29" s="669"/>
      <c r="DI29" s="669"/>
      <c r="DJ29" s="669"/>
      <c r="DK29" s="670"/>
      <c r="DL29" s="665">
        <v>851977</v>
      </c>
      <c r="DM29" s="669"/>
      <c r="DN29" s="669"/>
      <c r="DO29" s="669"/>
      <c r="DP29" s="669"/>
      <c r="DQ29" s="669"/>
      <c r="DR29" s="669"/>
      <c r="DS29" s="669"/>
      <c r="DT29" s="669"/>
      <c r="DU29" s="669"/>
      <c r="DV29" s="670"/>
      <c r="DW29" s="662">
        <v>14.7</v>
      </c>
      <c r="DX29" s="671"/>
      <c r="DY29" s="671"/>
      <c r="DZ29" s="671"/>
      <c r="EA29" s="671"/>
      <c r="EB29" s="671"/>
      <c r="EC29" s="690"/>
    </row>
    <row r="30" spans="2:133" ht="11.25" customHeight="1" x14ac:dyDescent="0.2">
      <c r="B30" s="656" t="s">
        <v>304</v>
      </c>
      <c r="C30" s="657"/>
      <c r="D30" s="657"/>
      <c r="E30" s="657"/>
      <c r="F30" s="657"/>
      <c r="G30" s="657"/>
      <c r="H30" s="657"/>
      <c r="I30" s="657"/>
      <c r="J30" s="657"/>
      <c r="K30" s="657"/>
      <c r="L30" s="657"/>
      <c r="M30" s="657"/>
      <c r="N30" s="657"/>
      <c r="O30" s="657"/>
      <c r="P30" s="657"/>
      <c r="Q30" s="658"/>
      <c r="R30" s="659">
        <v>48844</v>
      </c>
      <c r="S30" s="660"/>
      <c r="T30" s="660"/>
      <c r="U30" s="660"/>
      <c r="V30" s="660"/>
      <c r="W30" s="660"/>
      <c r="X30" s="660"/>
      <c r="Y30" s="661"/>
      <c r="Z30" s="685">
        <v>0.5</v>
      </c>
      <c r="AA30" s="685"/>
      <c r="AB30" s="685"/>
      <c r="AC30" s="685"/>
      <c r="AD30" s="686">
        <v>7196</v>
      </c>
      <c r="AE30" s="686"/>
      <c r="AF30" s="686"/>
      <c r="AG30" s="686"/>
      <c r="AH30" s="686"/>
      <c r="AI30" s="686"/>
      <c r="AJ30" s="686"/>
      <c r="AK30" s="686"/>
      <c r="AL30" s="662">
        <v>0.1</v>
      </c>
      <c r="AM30" s="663"/>
      <c r="AN30" s="663"/>
      <c r="AO30" s="687"/>
      <c r="AP30" s="712" t="s">
        <v>222</v>
      </c>
      <c r="AQ30" s="713"/>
      <c r="AR30" s="713"/>
      <c r="AS30" s="713"/>
      <c r="AT30" s="713"/>
      <c r="AU30" s="713"/>
      <c r="AV30" s="713"/>
      <c r="AW30" s="713"/>
      <c r="AX30" s="713"/>
      <c r="AY30" s="713"/>
      <c r="AZ30" s="713"/>
      <c r="BA30" s="713"/>
      <c r="BB30" s="713"/>
      <c r="BC30" s="713"/>
      <c r="BD30" s="713"/>
      <c r="BE30" s="713"/>
      <c r="BF30" s="714"/>
      <c r="BG30" s="712" t="s">
        <v>305</v>
      </c>
      <c r="BH30" s="729"/>
      <c r="BI30" s="729"/>
      <c r="BJ30" s="729"/>
      <c r="BK30" s="729"/>
      <c r="BL30" s="729"/>
      <c r="BM30" s="729"/>
      <c r="BN30" s="729"/>
      <c r="BO30" s="729"/>
      <c r="BP30" s="729"/>
      <c r="BQ30" s="730"/>
      <c r="BR30" s="712" t="s">
        <v>306</v>
      </c>
      <c r="BS30" s="729"/>
      <c r="BT30" s="729"/>
      <c r="BU30" s="729"/>
      <c r="BV30" s="729"/>
      <c r="BW30" s="729"/>
      <c r="BX30" s="729"/>
      <c r="BY30" s="729"/>
      <c r="BZ30" s="729"/>
      <c r="CA30" s="729"/>
      <c r="CB30" s="730"/>
      <c r="CD30" s="681"/>
      <c r="CE30" s="682"/>
      <c r="CF30" s="656" t="s">
        <v>307</v>
      </c>
      <c r="CG30" s="657"/>
      <c r="CH30" s="657"/>
      <c r="CI30" s="657"/>
      <c r="CJ30" s="657"/>
      <c r="CK30" s="657"/>
      <c r="CL30" s="657"/>
      <c r="CM30" s="657"/>
      <c r="CN30" s="657"/>
      <c r="CO30" s="657"/>
      <c r="CP30" s="657"/>
      <c r="CQ30" s="658"/>
      <c r="CR30" s="659">
        <v>835033</v>
      </c>
      <c r="CS30" s="660"/>
      <c r="CT30" s="660"/>
      <c r="CU30" s="660"/>
      <c r="CV30" s="660"/>
      <c r="CW30" s="660"/>
      <c r="CX30" s="660"/>
      <c r="CY30" s="661"/>
      <c r="CZ30" s="662">
        <v>8.6999999999999993</v>
      </c>
      <c r="DA30" s="671"/>
      <c r="DB30" s="671"/>
      <c r="DC30" s="672"/>
      <c r="DD30" s="665">
        <v>820761</v>
      </c>
      <c r="DE30" s="660"/>
      <c r="DF30" s="660"/>
      <c r="DG30" s="660"/>
      <c r="DH30" s="660"/>
      <c r="DI30" s="660"/>
      <c r="DJ30" s="660"/>
      <c r="DK30" s="661"/>
      <c r="DL30" s="665">
        <v>820761</v>
      </c>
      <c r="DM30" s="660"/>
      <c r="DN30" s="660"/>
      <c r="DO30" s="660"/>
      <c r="DP30" s="660"/>
      <c r="DQ30" s="660"/>
      <c r="DR30" s="660"/>
      <c r="DS30" s="660"/>
      <c r="DT30" s="660"/>
      <c r="DU30" s="660"/>
      <c r="DV30" s="661"/>
      <c r="DW30" s="662">
        <v>14.1</v>
      </c>
      <c r="DX30" s="671"/>
      <c r="DY30" s="671"/>
      <c r="DZ30" s="671"/>
      <c r="EA30" s="671"/>
      <c r="EB30" s="671"/>
      <c r="EC30" s="690"/>
    </row>
    <row r="31" spans="2:133" ht="11.25" customHeight="1" x14ac:dyDescent="0.2">
      <c r="B31" s="656" t="s">
        <v>308</v>
      </c>
      <c r="C31" s="657"/>
      <c r="D31" s="657"/>
      <c r="E31" s="657"/>
      <c r="F31" s="657"/>
      <c r="G31" s="657"/>
      <c r="H31" s="657"/>
      <c r="I31" s="657"/>
      <c r="J31" s="657"/>
      <c r="K31" s="657"/>
      <c r="L31" s="657"/>
      <c r="M31" s="657"/>
      <c r="N31" s="657"/>
      <c r="O31" s="657"/>
      <c r="P31" s="657"/>
      <c r="Q31" s="658"/>
      <c r="R31" s="659">
        <v>9092</v>
      </c>
      <c r="S31" s="660"/>
      <c r="T31" s="660"/>
      <c r="U31" s="660"/>
      <c r="V31" s="660"/>
      <c r="W31" s="660"/>
      <c r="X31" s="660"/>
      <c r="Y31" s="661"/>
      <c r="Z31" s="685">
        <v>0.1</v>
      </c>
      <c r="AA31" s="685"/>
      <c r="AB31" s="685"/>
      <c r="AC31" s="685"/>
      <c r="AD31" s="686" t="s">
        <v>128</v>
      </c>
      <c r="AE31" s="686"/>
      <c r="AF31" s="686"/>
      <c r="AG31" s="686"/>
      <c r="AH31" s="686"/>
      <c r="AI31" s="686"/>
      <c r="AJ31" s="686"/>
      <c r="AK31" s="686"/>
      <c r="AL31" s="662" t="s">
        <v>128</v>
      </c>
      <c r="AM31" s="663"/>
      <c r="AN31" s="663"/>
      <c r="AO31" s="687"/>
      <c r="AP31" s="723" t="s">
        <v>309</v>
      </c>
      <c r="AQ31" s="724"/>
      <c r="AR31" s="724"/>
      <c r="AS31" s="724"/>
      <c r="AT31" s="725" t="s">
        <v>310</v>
      </c>
      <c r="AU31" s="356"/>
      <c r="AV31" s="356"/>
      <c r="AW31" s="356"/>
      <c r="AX31" s="709" t="s">
        <v>188</v>
      </c>
      <c r="AY31" s="710"/>
      <c r="AZ31" s="710"/>
      <c r="BA31" s="710"/>
      <c r="BB31" s="710"/>
      <c r="BC31" s="710"/>
      <c r="BD31" s="710"/>
      <c r="BE31" s="710"/>
      <c r="BF31" s="711"/>
      <c r="BG31" s="719">
        <v>99.8</v>
      </c>
      <c r="BH31" s="720"/>
      <c r="BI31" s="720"/>
      <c r="BJ31" s="720"/>
      <c r="BK31" s="720"/>
      <c r="BL31" s="720"/>
      <c r="BM31" s="721">
        <v>99.2</v>
      </c>
      <c r="BN31" s="720"/>
      <c r="BO31" s="720"/>
      <c r="BP31" s="720"/>
      <c r="BQ31" s="722"/>
      <c r="BR31" s="719">
        <v>99.7</v>
      </c>
      <c r="BS31" s="720"/>
      <c r="BT31" s="720"/>
      <c r="BU31" s="720"/>
      <c r="BV31" s="720"/>
      <c r="BW31" s="720"/>
      <c r="BX31" s="721">
        <v>99.1</v>
      </c>
      <c r="BY31" s="720"/>
      <c r="BZ31" s="720"/>
      <c r="CA31" s="720"/>
      <c r="CB31" s="722"/>
      <c r="CD31" s="681"/>
      <c r="CE31" s="682"/>
      <c r="CF31" s="656" t="s">
        <v>311</v>
      </c>
      <c r="CG31" s="657"/>
      <c r="CH31" s="657"/>
      <c r="CI31" s="657"/>
      <c r="CJ31" s="657"/>
      <c r="CK31" s="657"/>
      <c r="CL31" s="657"/>
      <c r="CM31" s="657"/>
      <c r="CN31" s="657"/>
      <c r="CO31" s="657"/>
      <c r="CP31" s="657"/>
      <c r="CQ31" s="658"/>
      <c r="CR31" s="659">
        <v>31612</v>
      </c>
      <c r="CS31" s="669"/>
      <c r="CT31" s="669"/>
      <c r="CU31" s="669"/>
      <c r="CV31" s="669"/>
      <c r="CW31" s="669"/>
      <c r="CX31" s="669"/>
      <c r="CY31" s="670"/>
      <c r="CZ31" s="662">
        <v>0.3</v>
      </c>
      <c r="DA31" s="671"/>
      <c r="DB31" s="671"/>
      <c r="DC31" s="672"/>
      <c r="DD31" s="665">
        <v>31216</v>
      </c>
      <c r="DE31" s="669"/>
      <c r="DF31" s="669"/>
      <c r="DG31" s="669"/>
      <c r="DH31" s="669"/>
      <c r="DI31" s="669"/>
      <c r="DJ31" s="669"/>
      <c r="DK31" s="670"/>
      <c r="DL31" s="665">
        <v>31216</v>
      </c>
      <c r="DM31" s="669"/>
      <c r="DN31" s="669"/>
      <c r="DO31" s="669"/>
      <c r="DP31" s="669"/>
      <c r="DQ31" s="669"/>
      <c r="DR31" s="669"/>
      <c r="DS31" s="669"/>
      <c r="DT31" s="669"/>
      <c r="DU31" s="669"/>
      <c r="DV31" s="670"/>
      <c r="DW31" s="662">
        <v>0.5</v>
      </c>
      <c r="DX31" s="671"/>
      <c r="DY31" s="671"/>
      <c r="DZ31" s="671"/>
      <c r="EA31" s="671"/>
      <c r="EB31" s="671"/>
      <c r="EC31" s="690"/>
    </row>
    <row r="32" spans="2:133" ht="11.25" customHeight="1" x14ac:dyDescent="0.2">
      <c r="B32" s="656" t="s">
        <v>312</v>
      </c>
      <c r="C32" s="657"/>
      <c r="D32" s="657"/>
      <c r="E32" s="657"/>
      <c r="F32" s="657"/>
      <c r="G32" s="657"/>
      <c r="H32" s="657"/>
      <c r="I32" s="657"/>
      <c r="J32" s="657"/>
      <c r="K32" s="657"/>
      <c r="L32" s="657"/>
      <c r="M32" s="657"/>
      <c r="N32" s="657"/>
      <c r="O32" s="657"/>
      <c r="P32" s="657"/>
      <c r="Q32" s="658"/>
      <c r="R32" s="659">
        <v>1513197</v>
      </c>
      <c r="S32" s="660"/>
      <c r="T32" s="660"/>
      <c r="U32" s="660"/>
      <c r="V32" s="660"/>
      <c r="W32" s="660"/>
      <c r="X32" s="660"/>
      <c r="Y32" s="661"/>
      <c r="Z32" s="685">
        <v>14</v>
      </c>
      <c r="AA32" s="685"/>
      <c r="AB32" s="685"/>
      <c r="AC32" s="685"/>
      <c r="AD32" s="686" t="s">
        <v>128</v>
      </c>
      <c r="AE32" s="686"/>
      <c r="AF32" s="686"/>
      <c r="AG32" s="686"/>
      <c r="AH32" s="686"/>
      <c r="AI32" s="686"/>
      <c r="AJ32" s="686"/>
      <c r="AK32" s="686"/>
      <c r="AL32" s="662" t="s">
        <v>128</v>
      </c>
      <c r="AM32" s="663"/>
      <c r="AN32" s="663"/>
      <c r="AO32" s="687"/>
      <c r="AP32" s="696"/>
      <c r="AQ32" s="697"/>
      <c r="AR32" s="697"/>
      <c r="AS32" s="697"/>
      <c r="AT32" s="726"/>
      <c r="AU32" s="211" t="s">
        <v>313</v>
      </c>
      <c r="AX32" s="656" t="s">
        <v>314</v>
      </c>
      <c r="AY32" s="657"/>
      <c r="AZ32" s="657"/>
      <c r="BA32" s="657"/>
      <c r="BB32" s="657"/>
      <c r="BC32" s="657"/>
      <c r="BD32" s="657"/>
      <c r="BE32" s="657"/>
      <c r="BF32" s="658"/>
      <c r="BG32" s="728">
        <v>99.7</v>
      </c>
      <c r="BH32" s="669"/>
      <c r="BI32" s="669"/>
      <c r="BJ32" s="669"/>
      <c r="BK32" s="669"/>
      <c r="BL32" s="669"/>
      <c r="BM32" s="663">
        <v>98.9</v>
      </c>
      <c r="BN32" s="669"/>
      <c r="BO32" s="669"/>
      <c r="BP32" s="669"/>
      <c r="BQ32" s="694"/>
      <c r="BR32" s="728">
        <v>99.5</v>
      </c>
      <c r="BS32" s="669"/>
      <c r="BT32" s="669"/>
      <c r="BU32" s="669"/>
      <c r="BV32" s="669"/>
      <c r="BW32" s="669"/>
      <c r="BX32" s="663">
        <v>98.7</v>
      </c>
      <c r="BY32" s="669"/>
      <c r="BZ32" s="669"/>
      <c r="CA32" s="669"/>
      <c r="CB32" s="694"/>
      <c r="CD32" s="683"/>
      <c r="CE32" s="684"/>
      <c r="CF32" s="656" t="s">
        <v>315</v>
      </c>
      <c r="CG32" s="657"/>
      <c r="CH32" s="657"/>
      <c r="CI32" s="657"/>
      <c r="CJ32" s="657"/>
      <c r="CK32" s="657"/>
      <c r="CL32" s="657"/>
      <c r="CM32" s="657"/>
      <c r="CN32" s="657"/>
      <c r="CO32" s="657"/>
      <c r="CP32" s="657"/>
      <c r="CQ32" s="658"/>
      <c r="CR32" s="659" t="s">
        <v>128</v>
      </c>
      <c r="CS32" s="660"/>
      <c r="CT32" s="660"/>
      <c r="CU32" s="660"/>
      <c r="CV32" s="660"/>
      <c r="CW32" s="660"/>
      <c r="CX32" s="660"/>
      <c r="CY32" s="661"/>
      <c r="CZ32" s="662" t="s">
        <v>128</v>
      </c>
      <c r="DA32" s="671"/>
      <c r="DB32" s="671"/>
      <c r="DC32" s="672"/>
      <c r="DD32" s="665" t="s">
        <v>128</v>
      </c>
      <c r="DE32" s="660"/>
      <c r="DF32" s="660"/>
      <c r="DG32" s="660"/>
      <c r="DH32" s="660"/>
      <c r="DI32" s="660"/>
      <c r="DJ32" s="660"/>
      <c r="DK32" s="661"/>
      <c r="DL32" s="665" t="s">
        <v>128</v>
      </c>
      <c r="DM32" s="660"/>
      <c r="DN32" s="660"/>
      <c r="DO32" s="660"/>
      <c r="DP32" s="660"/>
      <c r="DQ32" s="660"/>
      <c r="DR32" s="660"/>
      <c r="DS32" s="660"/>
      <c r="DT32" s="660"/>
      <c r="DU32" s="660"/>
      <c r="DV32" s="661"/>
      <c r="DW32" s="662" t="s">
        <v>128</v>
      </c>
      <c r="DX32" s="671"/>
      <c r="DY32" s="671"/>
      <c r="DZ32" s="671"/>
      <c r="EA32" s="671"/>
      <c r="EB32" s="671"/>
      <c r="EC32" s="690"/>
    </row>
    <row r="33" spans="2:133" ht="11.25" customHeight="1" x14ac:dyDescent="0.2">
      <c r="B33" s="716" t="s">
        <v>316</v>
      </c>
      <c r="C33" s="717"/>
      <c r="D33" s="717"/>
      <c r="E33" s="717"/>
      <c r="F33" s="717"/>
      <c r="G33" s="717"/>
      <c r="H33" s="717"/>
      <c r="I33" s="717"/>
      <c r="J33" s="717"/>
      <c r="K33" s="717"/>
      <c r="L33" s="717"/>
      <c r="M33" s="717"/>
      <c r="N33" s="717"/>
      <c r="O33" s="717"/>
      <c r="P33" s="717"/>
      <c r="Q33" s="718"/>
      <c r="R33" s="659" t="s">
        <v>128</v>
      </c>
      <c r="S33" s="660"/>
      <c r="T33" s="660"/>
      <c r="U33" s="660"/>
      <c r="V33" s="660"/>
      <c r="W33" s="660"/>
      <c r="X33" s="660"/>
      <c r="Y33" s="661"/>
      <c r="Z33" s="685" t="s">
        <v>128</v>
      </c>
      <c r="AA33" s="685"/>
      <c r="AB33" s="685"/>
      <c r="AC33" s="685"/>
      <c r="AD33" s="686" t="s">
        <v>128</v>
      </c>
      <c r="AE33" s="686"/>
      <c r="AF33" s="686"/>
      <c r="AG33" s="686"/>
      <c r="AH33" s="686"/>
      <c r="AI33" s="686"/>
      <c r="AJ33" s="686"/>
      <c r="AK33" s="686"/>
      <c r="AL33" s="662" t="s">
        <v>128</v>
      </c>
      <c r="AM33" s="663"/>
      <c r="AN33" s="663"/>
      <c r="AO33" s="687"/>
      <c r="AP33" s="698"/>
      <c r="AQ33" s="699"/>
      <c r="AR33" s="699"/>
      <c r="AS33" s="699"/>
      <c r="AT33" s="727"/>
      <c r="AU33" s="355"/>
      <c r="AV33" s="355"/>
      <c r="AW33" s="355"/>
      <c r="AX33" s="636" t="s">
        <v>317</v>
      </c>
      <c r="AY33" s="637"/>
      <c r="AZ33" s="637"/>
      <c r="BA33" s="637"/>
      <c r="BB33" s="637"/>
      <c r="BC33" s="637"/>
      <c r="BD33" s="637"/>
      <c r="BE33" s="637"/>
      <c r="BF33" s="638"/>
      <c r="BG33" s="715">
        <v>99.9</v>
      </c>
      <c r="BH33" s="640"/>
      <c r="BI33" s="640"/>
      <c r="BJ33" s="640"/>
      <c r="BK33" s="640"/>
      <c r="BL33" s="640"/>
      <c r="BM33" s="677">
        <v>99.4</v>
      </c>
      <c r="BN33" s="640"/>
      <c r="BO33" s="640"/>
      <c r="BP33" s="640"/>
      <c r="BQ33" s="688"/>
      <c r="BR33" s="715">
        <v>99.8</v>
      </c>
      <c r="BS33" s="640"/>
      <c r="BT33" s="640"/>
      <c r="BU33" s="640"/>
      <c r="BV33" s="640"/>
      <c r="BW33" s="640"/>
      <c r="BX33" s="677">
        <v>99.3</v>
      </c>
      <c r="BY33" s="640"/>
      <c r="BZ33" s="640"/>
      <c r="CA33" s="640"/>
      <c r="CB33" s="688"/>
      <c r="CD33" s="656" t="s">
        <v>318</v>
      </c>
      <c r="CE33" s="657"/>
      <c r="CF33" s="657"/>
      <c r="CG33" s="657"/>
      <c r="CH33" s="657"/>
      <c r="CI33" s="657"/>
      <c r="CJ33" s="657"/>
      <c r="CK33" s="657"/>
      <c r="CL33" s="657"/>
      <c r="CM33" s="657"/>
      <c r="CN33" s="657"/>
      <c r="CO33" s="657"/>
      <c r="CP33" s="657"/>
      <c r="CQ33" s="658"/>
      <c r="CR33" s="659">
        <v>5081227</v>
      </c>
      <c r="CS33" s="669"/>
      <c r="CT33" s="669"/>
      <c r="CU33" s="669"/>
      <c r="CV33" s="669"/>
      <c r="CW33" s="669"/>
      <c r="CX33" s="669"/>
      <c r="CY33" s="670"/>
      <c r="CZ33" s="662">
        <v>52.7</v>
      </c>
      <c r="DA33" s="671"/>
      <c r="DB33" s="671"/>
      <c r="DC33" s="672"/>
      <c r="DD33" s="665">
        <v>3529435</v>
      </c>
      <c r="DE33" s="669"/>
      <c r="DF33" s="669"/>
      <c r="DG33" s="669"/>
      <c r="DH33" s="669"/>
      <c r="DI33" s="669"/>
      <c r="DJ33" s="669"/>
      <c r="DK33" s="670"/>
      <c r="DL33" s="665">
        <v>2567026</v>
      </c>
      <c r="DM33" s="669"/>
      <c r="DN33" s="669"/>
      <c r="DO33" s="669"/>
      <c r="DP33" s="669"/>
      <c r="DQ33" s="669"/>
      <c r="DR33" s="669"/>
      <c r="DS33" s="669"/>
      <c r="DT33" s="669"/>
      <c r="DU33" s="669"/>
      <c r="DV33" s="670"/>
      <c r="DW33" s="662">
        <v>44.2</v>
      </c>
      <c r="DX33" s="671"/>
      <c r="DY33" s="671"/>
      <c r="DZ33" s="671"/>
      <c r="EA33" s="671"/>
      <c r="EB33" s="671"/>
      <c r="EC33" s="690"/>
    </row>
    <row r="34" spans="2:133" ht="11.25" customHeight="1" x14ac:dyDescent="0.2">
      <c r="B34" s="656" t="s">
        <v>319</v>
      </c>
      <c r="C34" s="657"/>
      <c r="D34" s="657"/>
      <c r="E34" s="657"/>
      <c r="F34" s="657"/>
      <c r="G34" s="657"/>
      <c r="H34" s="657"/>
      <c r="I34" s="657"/>
      <c r="J34" s="657"/>
      <c r="K34" s="657"/>
      <c r="L34" s="657"/>
      <c r="M34" s="657"/>
      <c r="N34" s="657"/>
      <c r="O34" s="657"/>
      <c r="P34" s="657"/>
      <c r="Q34" s="658"/>
      <c r="R34" s="659">
        <v>602581</v>
      </c>
      <c r="S34" s="660"/>
      <c r="T34" s="660"/>
      <c r="U34" s="660"/>
      <c r="V34" s="660"/>
      <c r="W34" s="660"/>
      <c r="X34" s="660"/>
      <c r="Y34" s="661"/>
      <c r="Z34" s="685">
        <v>5.6</v>
      </c>
      <c r="AA34" s="685"/>
      <c r="AB34" s="685"/>
      <c r="AC34" s="685"/>
      <c r="AD34" s="686" t="s">
        <v>128</v>
      </c>
      <c r="AE34" s="686"/>
      <c r="AF34" s="686"/>
      <c r="AG34" s="686"/>
      <c r="AH34" s="686"/>
      <c r="AI34" s="686"/>
      <c r="AJ34" s="686"/>
      <c r="AK34" s="686"/>
      <c r="AL34" s="662" t="s">
        <v>128</v>
      </c>
      <c r="AM34" s="663"/>
      <c r="AN34" s="663"/>
      <c r="AO34" s="687"/>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6" t="s">
        <v>320</v>
      </c>
      <c r="CE34" s="657"/>
      <c r="CF34" s="657"/>
      <c r="CG34" s="657"/>
      <c r="CH34" s="657"/>
      <c r="CI34" s="657"/>
      <c r="CJ34" s="657"/>
      <c r="CK34" s="657"/>
      <c r="CL34" s="657"/>
      <c r="CM34" s="657"/>
      <c r="CN34" s="657"/>
      <c r="CO34" s="657"/>
      <c r="CP34" s="657"/>
      <c r="CQ34" s="658"/>
      <c r="CR34" s="659">
        <v>1451978</v>
      </c>
      <c r="CS34" s="660"/>
      <c r="CT34" s="660"/>
      <c r="CU34" s="660"/>
      <c r="CV34" s="660"/>
      <c r="CW34" s="660"/>
      <c r="CX34" s="660"/>
      <c r="CY34" s="661"/>
      <c r="CZ34" s="662">
        <v>15.1</v>
      </c>
      <c r="DA34" s="671"/>
      <c r="DB34" s="671"/>
      <c r="DC34" s="672"/>
      <c r="DD34" s="665">
        <v>820257</v>
      </c>
      <c r="DE34" s="660"/>
      <c r="DF34" s="660"/>
      <c r="DG34" s="660"/>
      <c r="DH34" s="660"/>
      <c r="DI34" s="660"/>
      <c r="DJ34" s="660"/>
      <c r="DK34" s="661"/>
      <c r="DL34" s="665">
        <v>518996</v>
      </c>
      <c r="DM34" s="660"/>
      <c r="DN34" s="660"/>
      <c r="DO34" s="660"/>
      <c r="DP34" s="660"/>
      <c r="DQ34" s="660"/>
      <c r="DR34" s="660"/>
      <c r="DS34" s="660"/>
      <c r="DT34" s="660"/>
      <c r="DU34" s="660"/>
      <c r="DV34" s="661"/>
      <c r="DW34" s="662">
        <v>8.9</v>
      </c>
      <c r="DX34" s="671"/>
      <c r="DY34" s="671"/>
      <c r="DZ34" s="671"/>
      <c r="EA34" s="671"/>
      <c r="EB34" s="671"/>
      <c r="EC34" s="690"/>
    </row>
    <row r="35" spans="2:133" ht="11.25" customHeight="1" x14ac:dyDescent="0.2">
      <c r="B35" s="656" t="s">
        <v>321</v>
      </c>
      <c r="C35" s="657"/>
      <c r="D35" s="657"/>
      <c r="E35" s="657"/>
      <c r="F35" s="657"/>
      <c r="G35" s="657"/>
      <c r="H35" s="657"/>
      <c r="I35" s="657"/>
      <c r="J35" s="657"/>
      <c r="K35" s="657"/>
      <c r="L35" s="657"/>
      <c r="M35" s="657"/>
      <c r="N35" s="657"/>
      <c r="O35" s="657"/>
      <c r="P35" s="657"/>
      <c r="Q35" s="658"/>
      <c r="R35" s="659">
        <v>40290</v>
      </c>
      <c r="S35" s="660"/>
      <c r="T35" s="660"/>
      <c r="U35" s="660"/>
      <c r="V35" s="660"/>
      <c r="W35" s="660"/>
      <c r="X35" s="660"/>
      <c r="Y35" s="661"/>
      <c r="Z35" s="685">
        <v>0.4</v>
      </c>
      <c r="AA35" s="685"/>
      <c r="AB35" s="685"/>
      <c r="AC35" s="685"/>
      <c r="AD35" s="686" t="s">
        <v>128</v>
      </c>
      <c r="AE35" s="686"/>
      <c r="AF35" s="686"/>
      <c r="AG35" s="686"/>
      <c r="AH35" s="686"/>
      <c r="AI35" s="686"/>
      <c r="AJ35" s="686"/>
      <c r="AK35" s="686"/>
      <c r="AL35" s="662" t="s">
        <v>128</v>
      </c>
      <c r="AM35" s="663"/>
      <c r="AN35" s="663"/>
      <c r="AO35" s="687"/>
      <c r="AP35" s="216"/>
      <c r="AQ35" s="712" t="s">
        <v>322</v>
      </c>
      <c r="AR35" s="713"/>
      <c r="AS35" s="713"/>
      <c r="AT35" s="713"/>
      <c r="AU35" s="713"/>
      <c r="AV35" s="713"/>
      <c r="AW35" s="713"/>
      <c r="AX35" s="713"/>
      <c r="AY35" s="713"/>
      <c r="AZ35" s="713"/>
      <c r="BA35" s="713"/>
      <c r="BB35" s="713"/>
      <c r="BC35" s="713"/>
      <c r="BD35" s="713"/>
      <c r="BE35" s="713"/>
      <c r="BF35" s="714"/>
      <c r="BG35" s="712" t="s">
        <v>323</v>
      </c>
      <c r="BH35" s="713"/>
      <c r="BI35" s="713"/>
      <c r="BJ35" s="713"/>
      <c r="BK35" s="713"/>
      <c r="BL35" s="713"/>
      <c r="BM35" s="713"/>
      <c r="BN35" s="713"/>
      <c r="BO35" s="713"/>
      <c r="BP35" s="713"/>
      <c r="BQ35" s="713"/>
      <c r="BR35" s="713"/>
      <c r="BS35" s="713"/>
      <c r="BT35" s="713"/>
      <c r="BU35" s="713"/>
      <c r="BV35" s="713"/>
      <c r="BW35" s="713"/>
      <c r="BX35" s="713"/>
      <c r="BY35" s="713"/>
      <c r="BZ35" s="713"/>
      <c r="CA35" s="713"/>
      <c r="CB35" s="714"/>
      <c r="CD35" s="656" t="s">
        <v>324</v>
      </c>
      <c r="CE35" s="657"/>
      <c r="CF35" s="657"/>
      <c r="CG35" s="657"/>
      <c r="CH35" s="657"/>
      <c r="CI35" s="657"/>
      <c r="CJ35" s="657"/>
      <c r="CK35" s="657"/>
      <c r="CL35" s="657"/>
      <c r="CM35" s="657"/>
      <c r="CN35" s="657"/>
      <c r="CO35" s="657"/>
      <c r="CP35" s="657"/>
      <c r="CQ35" s="658"/>
      <c r="CR35" s="659">
        <v>96295</v>
      </c>
      <c r="CS35" s="669"/>
      <c r="CT35" s="669"/>
      <c r="CU35" s="669"/>
      <c r="CV35" s="669"/>
      <c r="CW35" s="669"/>
      <c r="CX35" s="669"/>
      <c r="CY35" s="670"/>
      <c r="CZ35" s="662">
        <v>1</v>
      </c>
      <c r="DA35" s="671"/>
      <c r="DB35" s="671"/>
      <c r="DC35" s="672"/>
      <c r="DD35" s="665">
        <v>89917</v>
      </c>
      <c r="DE35" s="669"/>
      <c r="DF35" s="669"/>
      <c r="DG35" s="669"/>
      <c r="DH35" s="669"/>
      <c r="DI35" s="669"/>
      <c r="DJ35" s="669"/>
      <c r="DK35" s="670"/>
      <c r="DL35" s="665">
        <v>89917</v>
      </c>
      <c r="DM35" s="669"/>
      <c r="DN35" s="669"/>
      <c r="DO35" s="669"/>
      <c r="DP35" s="669"/>
      <c r="DQ35" s="669"/>
      <c r="DR35" s="669"/>
      <c r="DS35" s="669"/>
      <c r="DT35" s="669"/>
      <c r="DU35" s="669"/>
      <c r="DV35" s="670"/>
      <c r="DW35" s="662">
        <v>1.5</v>
      </c>
      <c r="DX35" s="671"/>
      <c r="DY35" s="671"/>
      <c r="DZ35" s="671"/>
      <c r="EA35" s="671"/>
      <c r="EB35" s="671"/>
      <c r="EC35" s="690"/>
    </row>
    <row r="36" spans="2:133" ht="11.25" customHeight="1" x14ac:dyDescent="0.2">
      <c r="B36" s="656" t="s">
        <v>325</v>
      </c>
      <c r="C36" s="657"/>
      <c r="D36" s="657"/>
      <c r="E36" s="657"/>
      <c r="F36" s="657"/>
      <c r="G36" s="657"/>
      <c r="H36" s="657"/>
      <c r="I36" s="657"/>
      <c r="J36" s="657"/>
      <c r="K36" s="657"/>
      <c r="L36" s="657"/>
      <c r="M36" s="657"/>
      <c r="N36" s="657"/>
      <c r="O36" s="657"/>
      <c r="P36" s="657"/>
      <c r="Q36" s="658"/>
      <c r="R36" s="659">
        <v>826169</v>
      </c>
      <c r="S36" s="660"/>
      <c r="T36" s="660"/>
      <c r="U36" s="660"/>
      <c r="V36" s="660"/>
      <c r="W36" s="660"/>
      <c r="X36" s="660"/>
      <c r="Y36" s="661"/>
      <c r="Z36" s="685">
        <v>7.6</v>
      </c>
      <c r="AA36" s="685"/>
      <c r="AB36" s="685"/>
      <c r="AC36" s="685"/>
      <c r="AD36" s="686" t="s">
        <v>128</v>
      </c>
      <c r="AE36" s="686"/>
      <c r="AF36" s="686"/>
      <c r="AG36" s="686"/>
      <c r="AH36" s="686"/>
      <c r="AI36" s="686"/>
      <c r="AJ36" s="686"/>
      <c r="AK36" s="686"/>
      <c r="AL36" s="662" t="s">
        <v>128</v>
      </c>
      <c r="AM36" s="663"/>
      <c r="AN36" s="663"/>
      <c r="AO36" s="687"/>
      <c r="AP36" s="216"/>
      <c r="AQ36" s="703" t="s">
        <v>326</v>
      </c>
      <c r="AR36" s="704"/>
      <c r="AS36" s="704"/>
      <c r="AT36" s="704"/>
      <c r="AU36" s="704"/>
      <c r="AV36" s="704"/>
      <c r="AW36" s="704"/>
      <c r="AX36" s="704"/>
      <c r="AY36" s="705"/>
      <c r="AZ36" s="706">
        <v>1494875</v>
      </c>
      <c r="BA36" s="707"/>
      <c r="BB36" s="707"/>
      <c r="BC36" s="707"/>
      <c r="BD36" s="707"/>
      <c r="BE36" s="707"/>
      <c r="BF36" s="708"/>
      <c r="BG36" s="709" t="s">
        <v>327</v>
      </c>
      <c r="BH36" s="710"/>
      <c r="BI36" s="710"/>
      <c r="BJ36" s="710"/>
      <c r="BK36" s="710"/>
      <c r="BL36" s="710"/>
      <c r="BM36" s="710"/>
      <c r="BN36" s="710"/>
      <c r="BO36" s="710"/>
      <c r="BP36" s="710"/>
      <c r="BQ36" s="710"/>
      <c r="BR36" s="710"/>
      <c r="BS36" s="710"/>
      <c r="BT36" s="710"/>
      <c r="BU36" s="711"/>
      <c r="BV36" s="706">
        <v>16602</v>
      </c>
      <c r="BW36" s="707"/>
      <c r="BX36" s="707"/>
      <c r="BY36" s="707"/>
      <c r="BZ36" s="707"/>
      <c r="CA36" s="707"/>
      <c r="CB36" s="708"/>
      <c r="CD36" s="656" t="s">
        <v>328</v>
      </c>
      <c r="CE36" s="657"/>
      <c r="CF36" s="657"/>
      <c r="CG36" s="657"/>
      <c r="CH36" s="657"/>
      <c r="CI36" s="657"/>
      <c r="CJ36" s="657"/>
      <c r="CK36" s="657"/>
      <c r="CL36" s="657"/>
      <c r="CM36" s="657"/>
      <c r="CN36" s="657"/>
      <c r="CO36" s="657"/>
      <c r="CP36" s="657"/>
      <c r="CQ36" s="658"/>
      <c r="CR36" s="659">
        <v>1847200</v>
      </c>
      <c r="CS36" s="660"/>
      <c r="CT36" s="660"/>
      <c r="CU36" s="660"/>
      <c r="CV36" s="660"/>
      <c r="CW36" s="660"/>
      <c r="CX36" s="660"/>
      <c r="CY36" s="661"/>
      <c r="CZ36" s="662">
        <v>19.2</v>
      </c>
      <c r="DA36" s="671"/>
      <c r="DB36" s="671"/>
      <c r="DC36" s="672"/>
      <c r="DD36" s="665">
        <v>1543624</v>
      </c>
      <c r="DE36" s="660"/>
      <c r="DF36" s="660"/>
      <c r="DG36" s="660"/>
      <c r="DH36" s="660"/>
      <c r="DI36" s="660"/>
      <c r="DJ36" s="660"/>
      <c r="DK36" s="661"/>
      <c r="DL36" s="665">
        <v>1172630</v>
      </c>
      <c r="DM36" s="660"/>
      <c r="DN36" s="660"/>
      <c r="DO36" s="660"/>
      <c r="DP36" s="660"/>
      <c r="DQ36" s="660"/>
      <c r="DR36" s="660"/>
      <c r="DS36" s="660"/>
      <c r="DT36" s="660"/>
      <c r="DU36" s="660"/>
      <c r="DV36" s="661"/>
      <c r="DW36" s="662">
        <v>20.2</v>
      </c>
      <c r="DX36" s="671"/>
      <c r="DY36" s="671"/>
      <c r="DZ36" s="671"/>
      <c r="EA36" s="671"/>
      <c r="EB36" s="671"/>
      <c r="EC36" s="690"/>
    </row>
    <row r="37" spans="2:133" ht="11.25" customHeight="1" x14ac:dyDescent="0.2">
      <c r="B37" s="656" t="s">
        <v>329</v>
      </c>
      <c r="C37" s="657"/>
      <c r="D37" s="657"/>
      <c r="E37" s="657"/>
      <c r="F37" s="657"/>
      <c r="G37" s="657"/>
      <c r="H37" s="657"/>
      <c r="I37" s="657"/>
      <c r="J37" s="657"/>
      <c r="K37" s="657"/>
      <c r="L37" s="657"/>
      <c r="M37" s="657"/>
      <c r="N37" s="657"/>
      <c r="O37" s="657"/>
      <c r="P37" s="657"/>
      <c r="Q37" s="658"/>
      <c r="R37" s="659">
        <v>84379</v>
      </c>
      <c r="S37" s="660"/>
      <c r="T37" s="660"/>
      <c r="U37" s="660"/>
      <c r="V37" s="660"/>
      <c r="W37" s="660"/>
      <c r="X37" s="660"/>
      <c r="Y37" s="661"/>
      <c r="Z37" s="685">
        <v>0.8</v>
      </c>
      <c r="AA37" s="685"/>
      <c r="AB37" s="685"/>
      <c r="AC37" s="685"/>
      <c r="AD37" s="686" t="s">
        <v>128</v>
      </c>
      <c r="AE37" s="686"/>
      <c r="AF37" s="686"/>
      <c r="AG37" s="686"/>
      <c r="AH37" s="686"/>
      <c r="AI37" s="686"/>
      <c r="AJ37" s="686"/>
      <c r="AK37" s="686"/>
      <c r="AL37" s="662" t="s">
        <v>128</v>
      </c>
      <c r="AM37" s="663"/>
      <c r="AN37" s="663"/>
      <c r="AO37" s="687"/>
      <c r="AQ37" s="691" t="s">
        <v>330</v>
      </c>
      <c r="AR37" s="692"/>
      <c r="AS37" s="692"/>
      <c r="AT37" s="692"/>
      <c r="AU37" s="692"/>
      <c r="AV37" s="692"/>
      <c r="AW37" s="692"/>
      <c r="AX37" s="692"/>
      <c r="AY37" s="693"/>
      <c r="AZ37" s="659">
        <v>559000</v>
      </c>
      <c r="BA37" s="660"/>
      <c r="BB37" s="660"/>
      <c r="BC37" s="660"/>
      <c r="BD37" s="669"/>
      <c r="BE37" s="669"/>
      <c r="BF37" s="694"/>
      <c r="BG37" s="656" t="s">
        <v>331</v>
      </c>
      <c r="BH37" s="657"/>
      <c r="BI37" s="657"/>
      <c r="BJ37" s="657"/>
      <c r="BK37" s="657"/>
      <c r="BL37" s="657"/>
      <c r="BM37" s="657"/>
      <c r="BN37" s="657"/>
      <c r="BO37" s="657"/>
      <c r="BP37" s="657"/>
      <c r="BQ37" s="657"/>
      <c r="BR37" s="657"/>
      <c r="BS37" s="657"/>
      <c r="BT37" s="657"/>
      <c r="BU37" s="658"/>
      <c r="BV37" s="659">
        <v>8413</v>
      </c>
      <c r="BW37" s="660"/>
      <c r="BX37" s="660"/>
      <c r="BY37" s="660"/>
      <c r="BZ37" s="660"/>
      <c r="CA37" s="660"/>
      <c r="CB37" s="695"/>
      <c r="CD37" s="656" t="s">
        <v>332</v>
      </c>
      <c r="CE37" s="657"/>
      <c r="CF37" s="657"/>
      <c r="CG37" s="657"/>
      <c r="CH37" s="657"/>
      <c r="CI37" s="657"/>
      <c r="CJ37" s="657"/>
      <c r="CK37" s="657"/>
      <c r="CL37" s="657"/>
      <c r="CM37" s="657"/>
      <c r="CN37" s="657"/>
      <c r="CO37" s="657"/>
      <c r="CP37" s="657"/>
      <c r="CQ37" s="658"/>
      <c r="CR37" s="659">
        <v>605948</v>
      </c>
      <c r="CS37" s="669"/>
      <c r="CT37" s="669"/>
      <c r="CU37" s="669"/>
      <c r="CV37" s="669"/>
      <c r="CW37" s="669"/>
      <c r="CX37" s="669"/>
      <c r="CY37" s="670"/>
      <c r="CZ37" s="662">
        <v>6.3</v>
      </c>
      <c r="DA37" s="671"/>
      <c r="DB37" s="671"/>
      <c r="DC37" s="672"/>
      <c r="DD37" s="665">
        <v>605872</v>
      </c>
      <c r="DE37" s="669"/>
      <c r="DF37" s="669"/>
      <c r="DG37" s="669"/>
      <c r="DH37" s="669"/>
      <c r="DI37" s="669"/>
      <c r="DJ37" s="669"/>
      <c r="DK37" s="670"/>
      <c r="DL37" s="665">
        <v>574147</v>
      </c>
      <c r="DM37" s="669"/>
      <c r="DN37" s="669"/>
      <c r="DO37" s="669"/>
      <c r="DP37" s="669"/>
      <c r="DQ37" s="669"/>
      <c r="DR37" s="669"/>
      <c r="DS37" s="669"/>
      <c r="DT37" s="669"/>
      <c r="DU37" s="669"/>
      <c r="DV37" s="670"/>
      <c r="DW37" s="662">
        <v>9.9</v>
      </c>
      <c r="DX37" s="671"/>
      <c r="DY37" s="671"/>
      <c r="DZ37" s="671"/>
      <c r="EA37" s="671"/>
      <c r="EB37" s="671"/>
      <c r="EC37" s="690"/>
    </row>
    <row r="38" spans="2:133" ht="11.25" customHeight="1" x14ac:dyDescent="0.2">
      <c r="B38" s="656" t="s">
        <v>333</v>
      </c>
      <c r="C38" s="657"/>
      <c r="D38" s="657"/>
      <c r="E38" s="657"/>
      <c r="F38" s="657"/>
      <c r="G38" s="657"/>
      <c r="H38" s="657"/>
      <c r="I38" s="657"/>
      <c r="J38" s="657"/>
      <c r="K38" s="657"/>
      <c r="L38" s="657"/>
      <c r="M38" s="657"/>
      <c r="N38" s="657"/>
      <c r="O38" s="657"/>
      <c r="P38" s="657"/>
      <c r="Q38" s="658"/>
      <c r="R38" s="659">
        <v>874912</v>
      </c>
      <c r="S38" s="660"/>
      <c r="T38" s="660"/>
      <c r="U38" s="660"/>
      <c r="V38" s="660"/>
      <c r="W38" s="660"/>
      <c r="X38" s="660"/>
      <c r="Y38" s="661"/>
      <c r="Z38" s="685">
        <v>8.1</v>
      </c>
      <c r="AA38" s="685"/>
      <c r="AB38" s="685"/>
      <c r="AC38" s="685"/>
      <c r="AD38" s="686" t="s">
        <v>128</v>
      </c>
      <c r="AE38" s="686"/>
      <c r="AF38" s="686"/>
      <c r="AG38" s="686"/>
      <c r="AH38" s="686"/>
      <c r="AI38" s="686"/>
      <c r="AJ38" s="686"/>
      <c r="AK38" s="686"/>
      <c r="AL38" s="662" t="s">
        <v>128</v>
      </c>
      <c r="AM38" s="663"/>
      <c r="AN38" s="663"/>
      <c r="AO38" s="687"/>
      <c r="AQ38" s="691" t="s">
        <v>334</v>
      </c>
      <c r="AR38" s="692"/>
      <c r="AS38" s="692"/>
      <c r="AT38" s="692"/>
      <c r="AU38" s="692"/>
      <c r="AV38" s="692"/>
      <c r="AW38" s="692"/>
      <c r="AX38" s="692"/>
      <c r="AY38" s="693"/>
      <c r="AZ38" s="659">
        <v>164503</v>
      </c>
      <c r="BA38" s="660"/>
      <c r="BB38" s="660"/>
      <c r="BC38" s="660"/>
      <c r="BD38" s="669"/>
      <c r="BE38" s="669"/>
      <c r="BF38" s="694"/>
      <c r="BG38" s="656" t="s">
        <v>335</v>
      </c>
      <c r="BH38" s="657"/>
      <c r="BI38" s="657"/>
      <c r="BJ38" s="657"/>
      <c r="BK38" s="657"/>
      <c r="BL38" s="657"/>
      <c r="BM38" s="657"/>
      <c r="BN38" s="657"/>
      <c r="BO38" s="657"/>
      <c r="BP38" s="657"/>
      <c r="BQ38" s="657"/>
      <c r="BR38" s="657"/>
      <c r="BS38" s="657"/>
      <c r="BT38" s="657"/>
      <c r="BU38" s="658"/>
      <c r="BV38" s="659">
        <v>2544</v>
      </c>
      <c r="BW38" s="660"/>
      <c r="BX38" s="660"/>
      <c r="BY38" s="660"/>
      <c r="BZ38" s="660"/>
      <c r="CA38" s="660"/>
      <c r="CB38" s="695"/>
      <c r="CD38" s="656" t="s">
        <v>336</v>
      </c>
      <c r="CE38" s="657"/>
      <c r="CF38" s="657"/>
      <c r="CG38" s="657"/>
      <c r="CH38" s="657"/>
      <c r="CI38" s="657"/>
      <c r="CJ38" s="657"/>
      <c r="CK38" s="657"/>
      <c r="CL38" s="657"/>
      <c r="CM38" s="657"/>
      <c r="CN38" s="657"/>
      <c r="CO38" s="657"/>
      <c r="CP38" s="657"/>
      <c r="CQ38" s="658"/>
      <c r="CR38" s="659">
        <v>921197</v>
      </c>
      <c r="CS38" s="660"/>
      <c r="CT38" s="660"/>
      <c r="CU38" s="660"/>
      <c r="CV38" s="660"/>
      <c r="CW38" s="660"/>
      <c r="CX38" s="660"/>
      <c r="CY38" s="661"/>
      <c r="CZ38" s="662">
        <v>9.6</v>
      </c>
      <c r="DA38" s="671"/>
      <c r="DB38" s="671"/>
      <c r="DC38" s="672"/>
      <c r="DD38" s="665">
        <v>805851</v>
      </c>
      <c r="DE38" s="660"/>
      <c r="DF38" s="660"/>
      <c r="DG38" s="660"/>
      <c r="DH38" s="660"/>
      <c r="DI38" s="660"/>
      <c r="DJ38" s="660"/>
      <c r="DK38" s="661"/>
      <c r="DL38" s="665">
        <v>785483</v>
      </c>
      <c r="DM38" s="660"/>
      <c r="DN38" s="660"/>
      <c r="DO38" s="660"/>
      <c r="DP38" s="660"/>
      <c r="DQ38" s="660"/>
      <c r="DR38" s="660"/>
      <c r="DS38" s="660"/>
      <c r="DT38" s="660"/>
      <c r="DU38" s="660"/>
      <c r="DV38" s="661"/>
      <c r="DW38" s="662">
        <v>13.5</v>
      </c>
      <c r="DX38" s="671"/>
      <c r="DY38" s="671"/>
      <c r="DZ38" s="671"/>
      <c r="EA38" s="671"/>
      <c r="EB38" s="671"/>
      <c r="EC38" s="690"/>
    </row>
    <row r="39" spans="2:133" ht="11.25" customHeight="1" x14ac:dyDescent="0.2">
      <c r="B39" s="656" t="s">
        <v>337</v>
      </c>
      <c r="C39" s="657"/>
      <c r="D39" s="657"/>
      <c r="E39" s="657"/>
      <c r="F39" s="657"/>
      <c r="G39" s="657"/>
      <c r="H39" s="657"/>
      <c r="I39" s="657"/>
      <c r="J39" s="657"/>
      <c r="K39" s="657"/>
      <c r="L39" s="657"/>
      <c r="M39" s="657"/>
      <c r="N39" s="657"/>
      <c r="O39" s="657"/>
      <c r="P39" s="657"/>
      <c r="Q39" s="658"/>
      <c r="R39" s="659">
        <v>239104</v>
      </c>
      <c r="S39" s="660"/>
      <c r="T39" s="660"/>
      <c r="U39" s="660"/>
      <c r="V39" s="660"/>
      <c r="W39" s="660"/>
      <c r="X39" s="660"/>
      <c r="Y39" s="661"/>
      <c r="Z39" s="685">
        <v>2.2000000000000002</v>
      </c>
      <c r="AA39" s="685"/>
      <c r="AB39" s="685"/>
      <c r="AC39" s="685"/>
      <c r="AD39" s="686">
        <v>509</v>
      </c>
      <c r="AE39" s="686"/>
      <c r="AF39" s="686"/>
      <c r="AG39" s="686"/>
      <c r="AH39" s="686"/>
      <c r="AI39" s="686"/>
      <c r="AJ39" s="686"/>
      <c r="AK39" s="686"/>
      <c r="AL39" s="662">
        <v>0</v>
      </c>
      <c r="AM39" s="663"/>
      <c r="AN39" s="663"/>
      <c r="AO39" s="687"/>
      <c r="AQ39" s="691" t="s">
        <v>338</v>
      </c>
      <c r="AR39" s="692"/>
      <c r="AS39" s="692"/>
      <c r="AT39" s="692"/>
      <c r="AU39" s="692"/>
      <c r="AV39" s="692"/>
      <c r="AW39" s="692"/>
      <c r="AX39" s="692"/>
      <c r="AY39" s="693"/>
      <c r="AZ39" s="659">
        <v>14678</v>
      </c>
      <c r="BA39" s="660"/>
      <c r="BB39" s="660"/>
      <c r="BC39" s="660"/>
      <c r="BD39" s="669"/>
      <c r="BE39" s="669"/>
      <c r="BF39" s="694"/>
      <c r="BG39" s="656" t="s">
        <v>339</v>
      </c>
      <c r="BH39" s="657"/>
      <c r="BI39" s="657"/>
      <c r="BJ39" s="657"/>
      <c r="BK39" s="657"/>
      <c r="BL39" s="657"/>
      <c r="BM39" s="657"/>
      <c r="BN39" s="657"/>
      <c r="BO39" s="657"/>
      <c r="BP39" s="657"/>
      <c r="BQ39" s="657"/>
      <c r="BR39" s="657"/>
      <c r="BS39" s="657"/>
      <c r="BT39" s="657"/>
      <c r="BU39" s="658"/>
      <c r="BV39" s="659">
        <v>4170</v>
      </c>
      <c r="BW39" s="660"/>
      <c r="BX39" s="660"/>
      <c r="BY39" s="660"/>
      <c r="BZ39" s="660"/>
      <c r="CA39" s="660"/>
      <c r="CB39" s="695"/>
      <c r="CD39" s="656" t="s">
        <v>340</v>
      </c>
      <c r="CE39" s="657"/>
      <c r="CF39" s="657"/>
      <c r="CG39" s="657"/>
      <c r="CH39" s="657"/>
      <c r="CI39" s="657"/>
      <c r="CJ39" s="657"/>
      <c r="CK39" s="657"/>
      <c r="CL39" s="657"/>
      <c r="CM39" s="657"/>
      <c r="CN39" s="657"/>
      <c r="CO39" s="657"/>
      <c r="CP39" s="657"/>
      <c r="CQ39" s="658"/>
      <c r="CR39" s="659">
        <v>764557</v>
      </c>
      <c r="CS39" s="669"/>
      <c r="CT39" s="669"/>
      <c r="CU39" s="669"/>
      <c r="CV39" s="669"/>
      <c r="CW39" s="669"/>
      <c r="CX39" s="669"/>
      <c r="CY39" s="670"/>
      <c r="CZ39" s="662">
        <v>7.9</v>
      </c>
      <c r="DA39" s="671"/>
      <c r="DB39" s="671"/>
      <c r="DC39" s="672"/>
      <c r="DD39" s="665">
        <v>269786</v>
      </c>
      <c r="DE39" s="669"/>
      <c r="DF39" s="669"/>
      <c r="DG39" s="669"/>
      <c r="DH39" s="669"/>
      <c r="DI39" s="669"/>
      <c r="DJ39" s="669"/>
      <c r="DK39" s="670"/>
      <c r="DL39" s="665" t="s">
        <v>128</v>
      </c>
      <c r="DM39" s="669"/>
      <c r="DN39" s="669"/>
      <c r="DO39" s="669"/>
      <c r="DP39" s="669"/>
      <c r="DQ39" s="669"/>
      <c r="DR39" s="669"/>
      <c r="DS39" s="669"/>
      <c r="DT39" s="669"/>
      <c r="DU39" s="669"/>
      <c r="DV39" s="670"/>
      <c r="DW39" s="662" t="s">
        <v>128</v>
      </c>
      <c r="DX39" s="671"/>
      <c r="DY39" s="671"/>
      <c r="DZ39" s="671"/>
      <c r="EA39" s="671"/>
      <c r="EB39" s="671"/>
      <c r="EC39" s="690"/>
    </row>
    <row r="40" spans="2:133" ht="11.25" customHeight="1" x14ac:dyDescent="0.2">
      <c r="B40" s="656" t="s">
        <v>341</v>
      </c>
      <c r="C40" s="657"/>
      <c r="D40" s="657"/>
      <c r="E40" s="657"/>
      <c r="F40" s="657"/>
      <c r="G40" s="657"/>
      <c r="H40" s="657"/>
      <c r="I40" s="657"/>
      <c r="J40" s="657"/>
      <c r="K40" s="657"/>
      <c r="L40" s="657"/>
      <c r="M40" s="657"/>
      <c r="N40" s="657"/>
      <c r="O40" s="657"/>
      <c r="P40" s="657"/>
      <c r="Q40" s="658"/>
      <c r="R40" s="659">
        <v>807728</v>
      </c>
      <c r="S40" s="660"/>
      <c r="T40" s="660"/>
      <c r="U40" s="660"/>
      <c r="V40" s="660"/>
      <c r="W40" s="660"/>
      <c r="X40" s="660"/>
      <c r="Y40" s="661"/>
      <c r="Z40" s="685">
        <v>7.5</v>
      </c>
      <c r="AA40" s="685"/>
      <c r="AB40" s="685"/>
      <c r="AC40" s="685"/>
      <c r="AD40" s="686" t="s">
        <v>128</v>
      </c>
      <c r="AE40" s="686"/>
      <c r="AF40" s="686"/>
      <c r="AG40" s="686"/>
      <c r="AH40" s="686"/>
      <c r="AI40" s="686"/>
      <c r="AJ40" s="686"/>
      <c r="AK40" s="686"/>
      <c r="AL40" s="662" t="s">
        <v>128</v>
      </c>
      <c r="AM40" s="663"/>
      <c r="AN40" s="663"/>
      <c r="AO40" s="687"/>
      <c r="AQ40" s="691" t="s">
        <v>342</v>
      </c>
      <c r="AR40" s="692"/>
      <c r="AS40" s="692"/>
      <c r="AT40" s="692"/>
      <c r="AU40" s="692"/>
      <c r="AV40" s="692"/>
      <c r="AW40" s="692"/>
      <c r="AX40" s="692"/>
      <c r="AY40" s="693"/>
      <c r="AZ40" s="659">
        <v>377</v>
      </c>
      <c r="BA40" s="660"/>
      <c r="BB40" s="660"/>
      <c r="BC40" s="660"/>
      <c r="BD40" s="669"/>
      <c r="BE40" s="669"/>
      <c r="BF40" s="694"/>
      <c r="BG40" s="696" t="s">
        <v>343</v>
      </c>
      <c r="BH40" s="697"/>
      <c r="BI40" s="697"/>
      <c r="BJ40" s="697"/>
      <c r="BK40" s="697"/>
      <c r="BL40" s="359"/>
      <c r="BM40" s="657" t="s">
        <v>344</v>
      </c>
      <c r="BN40" s="657"/>
      <c r="BO40" s="657"/>
      <c r="BP40" s="657"/>
      <c r="BQ40" s="657"/>
      <c r="BR40" s="657"/>
      <c r="BS40" s="657"/>
      <c r="BT40" s="657"/>
      <c r="BU40" s="658"/>
      <c r="BV40" s="659">
        <v>101</v>
      </c>
      <c r="BW40" s="660"/>
      <c r="BX40" s="660"/>
      <c r="BY40" s="660"/>
      <c r="BZ40" s="660"/>
      <c r="CA40" s="660"/>
      <c r="CB40" s="695"/>
      <c r="CD40" s="656" t="s">
        <v>345</v>
      </c>
      <c r="CE40" s="657"/>
      <c r="CF40" s="657"/>
      <c r="CG40" s="657"/>
      <c r="CH40" s="657"/>
      <c r="CI40" s="657"/>
      <c r="CJ40" s="657"/>
      <c r="CK40" s="657"/>
      <c r="CL40" s="657"/>
      <c r="CM40" s="657"/>
      <c r="CN40" s="657"/>
      <c r="CO40" s="657"/>
      <c r="CP40" s="657"/>
      <c r="CQ40" s="658"/>
      <c r="CR40" s="659" t="s">
        <v>128</v>
      </c>
      <c r="CS40" s="660"/>
      <c r="CT40" s="660"/>
      <c r="CU40" s="660"/>
      <c r="CV40" s="660"/>
      <c r="CW40" s="660"/>
      <c r="CX40" s="660"/>
      <c r="CY40" s="661"/>
      <c r="CZ40" s="662" t="s">
        <v>128</v>
      </c>
      <c r="DA40" s="671"/>
      <c r="DB40" s="671"/>
      <c r="DC40" s="672"/>
      <c r="DD40" s="665" t="s">
        <v>128</v>
      </c>
      <c r="DE40" s="660"/>
      <c r="DF40" s="660"/>
      <c r="DG40" s="660"/>
      <c r="DH40" s="660"/>
      <c r="DI40" s="660"/>
      <c r="DJ40" s="660"/>
      <c r="DK40" s="661"/>
      <c r="DL40" s="665" t="s">
        <v>128</v>
      </c>
      <c r="DM40" s="660"/>
      <c r="DN40" s="660"/>
      <c r="DO40" s="660"/>
      <c r="DP40" s="660"/>
      <c r="DQ40" s="660"/>
      <c r="DR40" s="660"/>
      <c r="DS40" s="660"/>
      <c r="DT40" s="660"/>
      <c r="DU40" s="660"/>
      <c r="DV40" s="661"/>
      <c r="DW40" s="662" t="s">
        <v>128</v>
      </c>
      <c r="DX40" s="671"/>
      <c r="DY40" s="671"/>
      <c r="DZ40" s="671"/>
      <c r="EA40" s="671"/>
      <c r="EB40" s="671"/>
      <c r="EC40" s="690"/>
    </row>
    <row r="41" spans="2:133" ht="11.25" customHeight="1" x14ac:dyDescent="0.2">
      <c r="B41" s="656" t="s">
        <v>346</v>
      </c>
      <c r="C41" s="657"/>
      <c r="D41" s="657"/>
      <c r="E41" s="657"/>
      <c r="F41" s="657"/>
      <c r="G41" s="657"/>
      <c r="H41" s="657"/>
      <c r="I41" s="657"/>
      <c r="J41" s="657"/>
      <c r="K41" s="657"/>
      <c r="L41" s="657"/>
      <c r="M41" s="657"/>
      <c r="N41" s="657"/>
      <c r="O41" s="657"/>
      <c r="P41" s="657"/>
      <c r="Q41" s="658"/>
      <c r="R41" s="659" t="s">
        <v>128</v>
      </c>
      <c r="S41" s="660"/>
      <c r="T41" s="660"/>
      <c r="U41" s="660"/>
      <c r="V41" s="660"/>
      <c r="W41" s="660"/>
      <c r="X41" s="660"/>
      <c r="Y41" s="661"/>
      <c r="Z41" s="685" t="s">
        <v>128</v>
      </c>
      <c r="AA41" s="685"/>
      <c r="AB41" s="685"/>
      <c r="AC41" s="685"/>
      <c r="AD41" s="686" t="s">
        <v>128</v>
      </c>
      <c r="AE41" s="686"/>
      <c r="AF41" s="686"/>
      <c r="AG41" s="686"/>
      <c r="AH41" s="686"/>
      <c r="AI41" s="686"/>
      <c r="AJ41" s="686"/>
      <c r="AK41" s="686"/>
      <c r="AL41" s="662" t="s">
        <v>128</v>
      </c>
      <c r="AM41" s="663"/>
      <c r="AN41" s="663"/>
      <c r="AO41" s="687"/>
      <c r="AQ41" s="691" t="s">
        <v>347</v>
      </c>
      <c r="AR41" s="692"/>
      <c r="AS41" s="692"/>
      <c r="AT41" s="692"/>
      <c r="AU41" s="692"/>
      <c r="AV41" s="692"/>
      <c r="AW41" s="692"/>
      <c r="AX41" s="692"/>
      <c r="AY41" s="693"/>
      <c r="AZ41" s="659">
        <v>134963</v>
      </c>
      <c r="BA41" s="660"/>
      <c r="BB41" s="660"/>
      <c r="BC41" s="660"/>
      <c r="BD41" s="669"/>
      <c r="BE41" s="669"/>
      <c r="BF41" s="694"/>
      <c r="BG41" s="696"/>
      <c r="BH41" s="697"/>
      <c r="BI41" s="697"/>
      <c r="BJ41" s="697"/>
      <c r="BK41" s="697"/>
      <c r="BL41" s="359"/>
      <c r="BM41" s="657" t="s">
        <v>348</v>
      </c>
      <c r="BN41" s="657"/>
      <c r="BO41" s="657"/>
      <c r="BP41" s="657"/>
      <c r="BQ41" s="657"/>
      <c r="BR41" s="657"/>
      <c r="BS41" s="657"/>
      <c r="BT41" s="657"/>
      <c r="BU41" s="658"/>
      <c r="BV41" s="659" t="s">
        <v>128</v>
      </c>
      <c r="BW41" s="660"/>
      <c r="BX41" s="660"/>
      <c r="BY41" s="660"/>
      <c r="BZ41" s="660"/>
      <c r="CA41" s="660"/>
      <c r="CB41" s="695"/>
      <c r="CD41" s="656" t="s">
        <v>349</v>
      </c>
      <c r="CE41" s="657"/>
      <c r="CF41" s="657"/>
      <c r="CG41" s="657"/>
      <c r="CH41" s="657"/>
      <c r="CI41" s="657"/>
      <c r="CJ41" s="657"/>
      <c r="CK41" s="657"/>
      <c r="CL41" s="657"/>
      <c r="CM41" s="657"/>
      <c r="CN41" s="657"/>
      <c r="CO41" s="657"/>
      <c r="CP41" s="657"/>
      <c r="CQ41" s="658"/>
      <c r="CR41" s="659" t="s">
        <v>128</v>
      </c>
      <c r="CS41" s="669"/>
      <c r="CT41" s="669"/>
      <c r="CU41" s="669"/>
      <c r="CV41" s="669"/>
      <c r="CW41" s="669"/>
      <c r="CX41" s="669"/>
      <c r="CY41" s="670"/>
      <c r="CZ41" s="662" t="s">
        <v>128</v>
      </c>
      <c r="DA41" s="671"/>
      <c r="DB41" s="671"/>
      <c r="DC41" s="672"/>
      <c r="DD41" s="665" t="s">
        <v>128</v>
      </c>
      <c r="DE41" s="669"/>
      <c r="DF41" s="669"/>
      <c r="DG41" s="669"/>
      <c r="DH41" s="669"/>
      <c r="DI41" s="669"/>
      <c r="DJ41" s="669"/>
      <c r="DK41" s="670"/>
      <c r="DL41" s="666"/>
      <c r="DM41" s="667"/>
      <c r="DN41" s="667"/>
      <c r="DO41" s="667"/>
      <c r="DP41" s="667"/>
      <c r="DQ41" s="667"/>
      <c r="DR41" s="667"/>
      <c r="DS41" s="667"/>
      <c r="DT41" s="667"/>
      <c r="DU41" s="667"/>
      <c r="DV41" s="668"/>
      <c r="DW41" s="652"/>
      <c r="DX41" s="653"/>
      <c r="DY41" s="653"/>
      <c r="DZ41" s="653"/>
      <c r="EA41" s="653"/>
      <c r="EB41" s="653"/>
      <c r="EC41" s="654"/>
    </row>
    <row r="42" spans="2:133" ht="11.25" customHeight="1" x14ac:dyDescent="0.2">
      <c r="B42" s="656" t="s">
        <v>350</v>
      </c>
      <c r="C42" s="657"/>
      <c r="D42" s="657"/>
      <c r="E42" s="657"/>
      <c r="F42" s="657"/>
      <c r="G42" s="657"/>
      <c r="H42" s="657"/>
      <c r="I42" s="657"/>
      <c r="J42" s="657"/>
      <c r="K42" s="657"/>
      <c r="L42" s="657"/>
      <c r="M42" s="657"/>
      <c r="N42" s="657"/>
      <c r="O42" s="657"/>
      <c r="P42" s="657"/>
      <c r="Q42" s="658"/>
      <c r="R42" s="659" t="s">
        <v>128</v>
      </c>
      <c r="S42" s="660"/>
      <c r="T42" s="660"/>
      <c r="U42" s="660"/>
      <c r="V42" s="660"/>
      <c r="W42" s="660"/>
      <c r="X42" s="660"/>
      <c r="Y42" s="661"/>
      <c r="Z42" s="685" t="s">
        <v>128</v>
      </c>
      <c r="AA42" s="685"/>
      <c r="AB42" s="685"/>
      <c r="AC42" s="685"/>
      <c r="AD42" s="686" t="s">
        <v>128</v>
      </c>
      <c r="AE42" s="686"/>
      <c r="AF42" s="686"/>
      <c r="AG42" s="686"/>
      <c r="AH42" s="686"/>
      <c r="AI42" s="686"/>
      <c r="AJ42" s="686"/>
      <c r="AK42" s="686"/>
      <c r="AL42" s="662" t="s">
        <v>128</v>
      </c>
      <c r="AM42" s="663"/>
      <c r="AN42" s="663"/>
      <c r="AO42" s="687"/>
      <c r="AQ42" s="700" t="s">
        <v>351</v>
      </c>
      <c r="AR42" s="701"/>
      <c r="AS42" s="701"/>
      <c r="AT42" s="701"/>
      <c r="AU42" s="701"/>
      <c r="AV42" s="701"/>
      <c r="AW42" s="701"/>
      <c r="AX42" s="701"/>
      <c r="AY42" s="702"/>
      <c r="AZ42" s="639">
        <v>621354</v>
      </c>
      <c r="BA42" s="673"/>
      <c r="BB42" s="673"/>
      <c r="BC42" s="673"/>
      <c r="BD42" s="640"/>
      <c r="BE42" s="640"/>
      <c r="BF42" s="688"/>
      <c r="BG42" s="698"/>
      <c r="BH42" s="699"/>
      <c r="BI42" s="699"/>
      <c r="BJ42" s="699"/>
      <c r="BK42" s="699"/>
      <c r="BL42" s="357"/>
      <c r="BM42" s="637" t="s">
        <v>352</v>
      </c>
      <c r="BN42" s="637"/>
      <c r="BO42" s="637"/>
      <c r="BP42" s="637"/>
      <c r="BQ42" s="637"/>
      <c r="BR42" s="637"/>
      <c r="BS42" s="637"/>
      <c r="BT42" s="637"/>
      <c r="BU42" s="638"/>
      <c r="BV42" s="639">
        <v>358</v>
      </c>
      <c r="BW42" s="673"/>
      <c r="BX42" s="673"/>
      <c r="BY42" s="673"/>
      <c r="BZ42" s="673"/>
      <c r="CA42" s="673"/>
      <c r="CB42" s="689"/>
      <c r="CD42" s="656" t="s">
        <v>353</v>
      </c>
      <c r="CE42" s="657"/>
      <c r="CF42" s="657"/>
      <c r="CG42" s="657"/>
      <c r="CH42" s="657"/>
      <c r="CI42" s="657"/>
      <c r="CJ42" s="657"/>
      <c r="CK42" s="657"/>
      <c r="CL42" s="657"/>
      <c r="CM42" s="657"/>
      <c r="CN42" s="657"/>
      <c r="CO42" s="657"/>
      <c r="CP42" s="657"/>
      <c r="CQ42" s="658"/>
      <c r="CR42" s="659">
        <v>835425</v>
      </c>
      <c r="CS42" s="669"/>
      <c r="CT42" s="669"/>
      <c r="CU42" s="669"/>
      <c r="CV42" s="669"/>
      <c r="CW42" s="669"/>
      <c r="CX42" s="669"/>
      <c r="CY42" s="670"/>
      <c r="CZ42" s="662">
        <v>8.6999999999999993</v>
      </c>
      <c r="DA42" s="671"/>
      <c r="DB42" s="671"/>
      <c r="DC42" s="672"/>
      <c r="DD42" s="665">
        <v>142533</v>
      </c>
      <c r="DE42" s="669"/>
      <c r="DF42" s="669"/>
      <c r="DG42" s="669"/>
      <c r="DH42" s="669"/>
      <c r="DI42" s="669"/>
      <c r="DJ42" s="669"/>
      <c r="DK42" s="670"/>
      <c r="DL42" s="666"/>
      <c r="DM42" s="667"/>
      <c r="DN42" s="667"/>
      <c r="DO42" s="667"/>
      <c r="DP42" s="667"/>
      <c r="DQ42" s="667"/>
      <c r="DR42" s="667"/>
      <c r="DS42" s="667"/>
      <c r="DT42" s="667"/>
      <c r="DU42" s="667"/>
      <c r="DV42" s="668"/>
      <c r="DW42" s="652"/>
      <c r="DX42" s="653"/>
      <c r="DY42" s="653"/>
      <c r="DZ42" s="653"/>
      <c r="EA42" s="653"/>
      <c r="EB42" s="653"/>
      <c r="EC42" s="654"/>
    </row>
    <row r="43" spans="2:133" ht="11.25" customHeight="1" x14ac:dyDescent="0.2">
      <c r="B43" s="656" t="s">
        <v>354</v>
      </c>
      <c r="C43" s="657"/>
      <c r="D43" s="657"/>
      <c r="E43" s="657"/>
      <c r="F43" s="657"/>
      <c r="G43" s="657"/>
      <c r="H43" s="657"/>
      <c r="I43" s="657"/>
      <c r="J43" s="657"/>
      <c r="K43" s="657"/>
      <c r="L43" s="657"/>
      <c r="M43" s="657"/>
      <c r="N43" s="657"/>
      <c r="O43" s="657"/>
      <c r="P43" s="657"/>
      <c r="Q43" s="658"/>
      <c r="R43" s="659">
        <v>391228</v>
      </c>
      <c r="S43" s="660"/>
      <c r="T43" s="660"/>
      <c r="U43" s="660"/>
      <c r="V43" s="660"/>
      <c r="W43" s="660"/>
      <c r="X43" s="660"/>
      <c r="Y43" s="661"/>
      <c r="Z43" s="685">
        <v>3.6</v>
      </c>
      <c r="AA43" s="685"/>
      <c r="AB43" s="685"/>
      <c r="AC43" s="685"/>
      <c r="AD43" s="686" t="s">
        <v>128</v>
      </c>
      <c r="AE43" s="686"/>
      <c r="AF43" s="686"/>
      <c r="AG43" s="686"/>
      <c r="AH43" s="686"/>
      <c r="AI43" s="686"/>
      <c r="AJ43" s="686"/>
      <c r="AK43" s="686"/>
      <c r="AL43" s="662" t="s">
        <v>128</v>
      </c>
      <c r="AM43" s="663"/>
      <c r="AN43" s="663"/>
      <c r="AO43" s="687"/>
      <c r="CD43" s="656" t="s">
        <v>355</v>
      </c>
      <c r="CE43" s="657"/>
      <c r="CF43" s="657"/>
      <c r="CG43" s="657"/>
      <c r="CH43" s="657"/>
      <c r="CI43" s="657"/>
      <c r="CJ43" s="657"/>
      <c r="CK43" s="657"/>
      <c r="CL43" s="657"/>
      <c r="CM43" s="657"/>
      <c r="CN43" s="657"/>
      <c r="CO43" s="657"/>
      <c r="CP43" s="657"/>
      <c r="CQ43" s="658"/>
      <c r="CR43" s="659">
        <v>13279</v>
      </c>
      <c r="CS43" s="669"/>
      <c r="CT43" s="669"/>
      <c r="CU43" s="669"/>
      <c r="CV43" s="669"/>
      <c r="CW43" s="669"/>
      <c r="CX43" s="669"/>
      <c r="CY43" s="670"/>
      <c r="CZ43" s="662">
        <v>0.1</v>
      </c>
      <c r="DA43" s="671"/>
      <c r="DB43" s="671"/>
      <c r="DC43" s="672"/>
      <c r="DD43" s="665">
        <v>13279</v>
      </c>
      <c r="DE43" s="669"/>
      <c r="DF43" s="669"/>
      <c r="DG43" s="669"/>
      <c r="DH43" s="669"/>
      <c r="DI43" s="669"/>
      <c r="DJ43" s="669"/>
      <c r="DK43" s="670"/>
      <c r="DL43" s="666"/>
      <c r="DM43" s="667"/>
      <c r="DN43" s="667"/>
      <c r="DO43" s="667"/>
      <c r="DP43" s="667"/>
      <c r="DQ43" s="667"/>
      <c r="DR43" s="667"/>
      <c r="DS43" s="667"/>
      <c r="DT43" s="667"/>
      <c r="DU43" s="667"/>
      <c r="DV43" s="668"/>
      <c r="DW43" s="652"/>
      <c r="DX43" s="653"/>
      <c r="DY43" s="653"/>
      <c r="DZ43" s="653"/>
      <c r="EA43" s="653"/>
      <c r="EB43" s="653"/>
      <c r="EC43" s="654"/>
    </row>
    <row r="44" spans="2:133" ht="11.25" customHeight="1" x14ac:dyDescent="0.2">
      <c r="B44" s="636" t="s">
        <v>356</v>
      </c>
      <c r="C44" s="637"/>
      <c r="D44" s="637"/>
      <c r="E44" s="637"/>
      <c r="F44" s="637"/>
      <c r="G44" s="637"/>
      <c r="H44" s="637"/>
      <c r="I44" s="637"/>
      <c r="J44" s="637"/>
      <c r="K44" s="637"/>
      <c r="L44" s="637"/>
      <c r="M44" s="637"/>
      <c r="N44" s="637"/>
      <c r="O44" s="637"/>
      <c r="P44" s="637"/>
      <c r="Q44" s="638"/>
      <c r="R44" s="639">
        <v>10835515</v>
      </c>
      <c r="S44" s="673"/>
      <c r="T44" s="673"/>
      <c r="U44" s="673"/>
      <c r="V44" s="673"/>
      <c r="W44" s="673"/>
      <c r="X44" s="673"/>
      <c r="Y44" s="674"/>
      <c r="Z44" s="675">
        <v>100</v>
      </c>
      <c r="AA44" s="675"/>
      <c r="AB44" s="675"/>
      <c r="AC44" s="675"/>
      <c r="AD44" s="676">
        <v>5421251</v>
      </c>
      <c r="AE44" s="676"/>
      <c r="AF44" s="676"/>
      <c r="AG44" s="676"/>
      <c r="AH44" s="676"/>
      <c r="AI44" s="676"/>
      <c r="AJ44" s="676"/>
      <c r="AK44" s="676"/>
      <c r="AL44" s="642">
        <v>100</v>
      </c>
      <c r="AM44" s="677"/>
      <c r="AN44" s="677"/>
      <c r="AO44" s="678"/>
      <c r="CD44" s="679" t="s">
        <v>303</v>
      </c>
      <c r="CE44" s="680"/>
      <c r="CF44" s="656" t="s">
        <v>357</v>
      </c>
      <c r="CG44" s="657"/>
      <c r="CH44" s="657"/>
      <c r="CI44" s="657"/>
      <c r="CJ44" s="657"/>
      <c r="CK44" s="657"/>
      <c r="CL44" s="657"/>
      <c r="CM44" s="657"/>
      <c r="CN44" s="657"/>
      <c r="CO44" s="657"/>
      <c r="CP44" s="657"/>
      <c r="CQ44" s="658"/>
      <c r="CR44" s="659">
        <v>793537</v>
      </c>
      <c r="CS44" s="660"/>
      <c r="CT44" s="660"/>
      <c r="CU44" s="660"/>
      <c r="CV44" s="660"/>
      <c r="CW44" s="660"/>
      <c r="CX44" s="660"/>
      <c r="CY44" s="661"/>
      <c r="CZ44" s="662">
        <v>8.1999999999999993</v>
      </c>
      <c r="DA44" s="663"/>
      <c r="DB44" s="663"/>
      <c r="DC44" s="664"/>
      <c r="DD44" s="665">
        <v>108098</v>
      </c>
      <c r="DE44" s="660"/>
      <c r="DF44" s="660"/>
      <c r="DG44" s="660"/>
      <c r="DH44" s="660"/>
      <c r="DI44" s="660"/>
      <c r="DJ44" s="660"/>
      <c r="DK44" s="661"/>
      <c r="DL44" s="666"/>
      <c r="DM44" s="667"/>
      <c r="DN44" s="667"/>
      <c r="DO44" s="667"/>
      <c r="DP44" s="667"/>
      <c r="DQ44" s="667"/>
      <c r="DR44" s="667"/>
      <c r="DS44" s="667"/>
      <c r="DT44" s="667"/>
      <c r="DU44" s="667"/>
      <c r="DV44" s="668"/>
      <c r="DW44" s="652"/>
      <c r="DX44" s="653"/>
      <c r="DY44" s="653"/>
      <c r="DZ44" s="653"/>
      <c r="EA44" s="653"/>
      <c r="EB44" s="653"/>
      <c r="EC44" s="654"/>
    </row>
    <row r="45" spans="2:133" ht="11.25" customHeight="1" x14ac:dyDescent="0.2">
      <c r="CD45" s="681"/>
      <c r="CE45" s="682"/>
      <c r="CF45" s="656" t="s">
        <v>358</v>
      </c>
      <c r="CG45" s="657"/>
      <c r="CH45" s="657"/>
      <c r="CI45" s="657"/>
      <c r="CJ45" s="657"/>
      <c r="CK45" s="657"/>
      <c r="CL45" s="657"/>
      <c r="CM45" s="657"/>
      <c r="CN45" s="657"/>
      <c r="CO45" s="657"/>
      <c r="CP45" s="657"/>
      <c r="CQ45" s="658"/>
      <c r="CR45" s="659">
        <v>291251</v>
      </c>
      <c r="CS45" s="669"/>
      <c r="CT45" s="669"/>
      <c r="CU45" s="669"/>
      <c r="CV45" s="669"/>
      <c r="CW45" s="669"/>
      <c r="CX45" s="669"/>
      <c r="CY45" s="670"/>
      <c r="CZ45" s="662">
        <v>3</v>
      </c>
      <c r="DA45" s="671"/>
      <c r="DB45" s="671"/>
      <c r="DC45" s="672"/>
      <c r="DD45" s="665">
        <v>10522</v>
      </c>
      <c r="DE45" s="669"/>
      <c r="DF45" s="669"/>
      <c r="DG45" s="669"/>
      <c r="DH45" s="669"/>
      <c r="DI45" s="669"/>
      <c r="DJ45" s="669"/>
      <c r="DK45" s="670"/>
      <c r="DL45" s="666"/>
      <c r="DM45" s="667"/>
      <c r="DN45" s="667"/>
      <c r="DO45" s="667"/>
      <c r="DP45" s="667"/>
      <c r="DQ45" s="667"/>
      <c r="DR45" s="667"/>
      <c r="DS45" s="667"/>
      <c r="DT45" s="667"/>
      <c r="DU45" s="667"/>
      <c r="DV45" s="668"/>
      <c r="DW45" s="652"/>
      <c r="DX45" s="653"/>
      <c r="DY45" s="653"/>
      <c r="DZ45" s="653"/>
      <c r="EA45" s="653"/>
      <c r="EB45" s="653"/>
      <c r="EC45" s="654"/>
    </row>
    <row r="46" spans="2:133" ht="11.25" customHeight="1" x14ac:dyDescent="0.2">
      <c r="B46" s="211" t="s">
        <v>359</v>
      </c>
      <c r="CD46" s="681"/>
      <c r="CE46" s="682"/>
      <c r="CF46" s="656" t="s">
        <v>360</v>
      </c>
      <c r="CG46" s="657"/>
      <c r="CH46" s="657"/>
      <c r="CI46" s="657"/>
      <c r="CJ46" s="657"/>
      <c r="CK46" s="657"/>
      <c r="CL46" s="657"/>
      <c r="CM46" s="657"/>
      <c r="CN46" s="657"/>
      <c r="CO46" s="657"/>
      <c r="CP46" s="657"/>
      <c r="CQ46" s="658"/>
      <c r="CR46" s="659">
        <v>462291</v>
      </c>
      <c r="CS46" s="660"/>
      <c r="CT46" s="660"/>
      <c r="CU46" s="660"/>
      <c r="CV46" s="660"/>
      <c r="CW46" s="660"/>
      <c r="CX46" s="660"/>
      <c r="CY46" s="661"/>
      <c r="CZ46" s="662">
        <v>4.8</v>
      </c>
      <c r="DA46" s="663"/>
      <c r="DB46" s="663"/>
      <c r="DC46" s="664"/>
      <c r="DD46" s="665">
        <v>92216</v>
      </c>
      <c r="DE46" s="660"/>
      <c r="DF46" s="660"/>
      <c r="DG46" s="660"/>
      <c r="DH46" s="660"/>
      <c r="DI46" s="660"/>
      <c r="DJ46" s="660"/>
      <c r="DK46" s="661"/>
      <c r="DL46" s="666"/>
      <c r="DM46" s="667"/>
      <c r="DN46" s="667"/>
      <c r="DO46" s="667"/>
      <c r="DP46" s="667"/>
      <c r="DQ46" s="667"/>
      <c r="DR46" s="667"/>
      <c r="DS46" s="667"/>
      <c r="DT46" s="667"/>
      <c r="DU46" s="667"/>
      <c r="DV46" s="668"/>
      <c r="DW46" s="652"/>
      <c r="DX46" s="653"/>
      <c r="DY46" s="653"/>
      <c r="DZ46" s="653"/>
      <c r="EA46" s="653"/>
      <c r="EB46" s="653"/>
      <c r="EC46" s="654"/>
    </row>
    <row r="47" spans="2:133" ht="11.25" customHeight="1" x14ac:dyDescent="0.2">
      <c r="B47" s="655" t="s">
        <v>361</v>
      </c>
      <c r="C47" s="655"/>
      <c r="D47" s="655"/>
      <c r="E47" s="655"/>
      <c r="F47" s="655"/>
      <c r="G47" s="655"/>
      <c r="H47" s="655"/>
      <c r="I47" s="655"/>
      <c r="J47" s="655"/>
      <c r="K47" s="655"/>
      <c r="L47" s="655"/>
      <c r="M47" s="655"/>
      <c r="N47" s="655"/>
      <c r="O47" s="655"/>
      <c r="P47" s="655"/>
      <c r="Q47" s="655"/>
      <c r="R47" s="655"/>
      <c r="S47" s="655"/>
      <c r="T47" s="655"/>
      <c r="U47" s="655"/>
      <c r="V47" s="655"/>
      <c r="W47" s="655"/>
      <c r="X47" s="655"/>
      <c r="Y47" s="655"/>
      <c r="Z47" s="655"/>
      <c r="AA47" s="655"/>
      <c r="AB47" s="655"/>
      <c r="AC47" s="655"/>
      <c r="AD47" s="655"/>
      <c r="AE47" s="655"/>
      <c r="AF47" s="655"/>
      <c r="AG47" s="655"/>
      <c r="AH47" s="655"/>
      <c r="AI47" s="655"/>
      <c r="AJ47" s="655"/>
      <c r="AK47" s="655"/>
      <c r="AL47" s="655"/>
      <c r="AM47" s="655"/>
      <c r="AN47" s="655"/>
      <c r="AO47" s="655"/>
      <c r="AP47" s="655"/>
      <c r="AQ47" s="655"/>
      <c r="AR47" s="655"/>
      <c r="AS47" s="655"/>
      <c r="AT47" s="655"/>
      <c r="AU47" s="655"/>
      <c r="AV47" s="655"/>
      <c r="AW47" s="655"/>
      <c r="AX47" s="655"/>
      <c r="AY47" s="655"/>
      <c r="AZ47" s="655"/>
      <c r="BA47" s="655"/>
      <c r="BB47" s="655"/>
      <c r="BC47" s="655"/>
      <c r="BD47" s="655"/>
      <c r="BE47" s="655"/>
      <c r="BF47" s="655"/>
      <c r="BG47" s="655"/>
      <c r="BH47" s="655"/>
      <c r="BI47" s="655"/>
      <c r="BJ47" s="655"/>
      <c r="BK47" s="655"/>
      <c r="BL47" s="655"/>
      <c r="BM47" s="655"/>
      <c r="BN47" s="655"/>
      <c r="BO47" s="655"/>
      <c r="BP47" s="655"/>
      <c r="BQ47" s="655"/>
      <c r="BR47" s="655"/>
      <c r="BS47" s="655"/>
      <c r="BT47" s="655"/>
      <c r="BU47" s="655"/>
      <c r="BV47" s="655"/>
      <c r="BW47" s="655"/>
      <c r="BX47" s="655"/>
      <c r="BY47" s="655"/>
      <c r="BZ47" s="655"/>
      <c r="CA47" s="655"/>
      <c r="CB47" s="655"/>
      <c r="CD47" s="681"/>
      <c r="CE47" s="682"/>
      <c r="CF47" s="656" t="s">
        <v>362</v>
      </c>
      <c r="CG47" s="657"/>
      <c r="CH47" s="657"/>
      <c r="CI47" s="657"/>
      <c r="CJ47" s="657"/>
      <c r="CK47" s="657"/>
      <c r="CL47" s="657"/>
      <c r="CM47" s="657"/>
      <c r="CN47" s="657"/>
      <c r="CO47" s="657"/>
      <c r="CP47" s="657"/>
      <c r="CQ47" s="658"/>
      <c r="CR47" s="659">
        <v>41888</v>
      </c>
      <c r="CS47" s="669"/>
      <c r="CT47" s="669"/>
      <c r="CU47" s="669"/>
      <c r="CV47" s="669"/>
      <c r="CW47" s="669"/>
      <c r="CX47" s="669"/>
      <c r="CY47" s="670"/>
      <c r="CZ47" s="662">
        <v>0.4</v>
      </c>
      <c r="DA47" s="671"/>
      <c r="DB47" s="671"/>
      <c r="DC47" s="672"/>
      <c r="DD47" s="665">
        <v>34435</v>
      </c>
      <c r="DE47" s="669"/>
      <c r="DF47" s="669"/>
      <c r="DG47" s="669"/>
      <c r="DH47" s="669"/>
      <c r="DI47" s="669"/>
      <c r="DJ47" s="669"/>
      <c r="DK47" s="670"/>
      <c r="DL47" s="666"/>
      <c r="DM47" s="667"/>
      <c r="DN47" s="667"/>
      <c r="DO47" s="667"/>
      <c r="DP47" s="667"/>
      <c r="DQ47" s="667"/>
      <c r="DR47" s="667"/>
      <c r="DS47" s="667"/>
      <c r="DT47" s="667"/>
      <c r="DU47" s="667"/>
      <c r="DV47" s="668"/>
      <c r="DW47" s="652"/>
      <c r="DX47" s="653"/>
      <c r="DY47" s="653"/>
      <c r="DZ47" s="653"/>
      <c r="EA47" s="653"/>
      <c r="EB47" s="653"/>
      <c r="EC47" s="654"/>
    </row>
    <row r="48" spans="2:133" ht="10.8" x14ac:dyDescent="0.2">
      <c r="B48" s="655" t="s">
        <v>363</v>
      </c>
      <c r="C48" s="655"/>
      <c r="D48" s="655"/>
      <c r="E48" s="655"/>
      <c r="F48" s="655"/>
      <c r="G48" s="655"/>
      <c r="H48" s="655"/>
      <c r="I48" s="655"/>
      <c r="J48" s="655"/>
      <c r="K48" s="655"/>
      <c r="L48" s="655"/>
      <c r="M48" s="655"/>
      <c r="N48" s="655"/>
      <c r="O48" s="655"/>
      <c r="P48" s="655"/>
      <c r="Q48" s="655"/>
      <c r="R48" s="655"/>
      <c r="S48" s="655"/>
      <c r="T48" s="655"/>
      <c r="U48" s="655"/>
      <c r="V48" s="655"/>
      <c r="W48" s="655"/>
      <c r="X48" s="655"/>
      <c r="Y48" s="655"/>
      <c r="Z48" s="655"/>
      <c r="AA48" s="655"/>
      <c r="AB48" s="655"/>
      <c r="AC48" s="655"/>
      <c r="AD48" s="655"/>
      <c r="AE48" s="655"/>
      <c r="AF48" s="655"/>
      <c r="AG48" s="655"/>
      <c r="AH48" s="655"/>
      <c r="AI48" s="655"/>
      <c r="AJ48" s="655"/>
      <c r="AK48" s="655"/>
      <c r="AL48" s="655"/>
      <c r="AM48" s="655"/>
      <c r="AN48" s="655"/>
      <c r="AO48" s="655"/>
      <c r="AP48" s="655"/>
      <c r="AQ48" s="655"/>
      <c r="AR48" s="655"/>
      <c r="AS48" s="655"/>
      <c r="AT48" s="655"/>
      <c r="AU48" s="655"/>
      <c r="AV48" s="655"/>
      <c r="AW48" s="655"/>
      <c r="AX48" s="655"/>
      <c r="AY48" s="655"/>
      <c r="AZ48" s="655"/>
      <c r="BA48" s="655"/>
      <c r="BB48" s="655"/>
      <c r="BC48" s="655"/>
      <c r="BD48" s="655"/>
      <c r="BE48" s="655"/>
      <c r="BF48" s="655"/>
      <c r="BG48" s="655"/>
      <c r="BH48" s="655"/>
      <c r="BI48" s="655"/>
      <c r="BJ48" s="655"/>
      <c r="BK48" s="655"/>
      <c r="BL48" s="655"/>
      <c r="BM48" s="655"/>
      <c r="BN48" s="655"/>
      <c r="BO48" s="655"/>
      <c r="BP48" s="655"/>
      <c r="BQ48" s="655"/>
      <c r="BR48" s="655"/>
      <c r="BS48" s="655"/>
      <c r="BT48" s="655"/>
      <c r="BU48" s="655"/>
      <c r="BV48" s="655"/>
      <c r="BW48" s="655"/>
      <c r="BX48" s="655"/>
      <c r="BY48" s="655"/>
      <c r="BZ48" s="655"/>
      <c r="CA48" s="655"/>
      <c r="CB48" s="655"/>
      <c r="CD48" s="683"/>
      <c r="CE48" s="684"/>
      <c r="CF48" s="656" t="s">
        <v>364</v>
      </c>
      <c r="CG48" s="657"/>
      <c r="CH48" s="657"/>
      <c r="CI48" s="657"/>
      <c r="CJ48" s="657"/>
      <c r="CK48" s="657"/>
      <c r="CL48" s="657"/>
      <c r="CM48" s="657"/>
      <c r="CN48" s="657"/>
      <c r="CO48" s="657"/>
      <c r="CP48" s="657"/>
      <c r="CQ48" s="658"/>
      <c r="CR48" s="659" t="s">
        <v>128</v>
      </c>
      <c r="CS48" s="660"/>
      <c r="CT48" s="660"/>
      <c r="CU48" s="660"/>
      <c r="CV48" s="660"/>
      <c r="CW48" s="660"/>
      <c r="CX48" s="660"/>
      <c r="CY48" s="661"/>
      <c r="CZ48" s="662" t="s">
        <v>128</v>
      </c>
      <c r="DA48" s="663"/>
      <c r="DB48" s="663"/>
      <c r="DC48" s="664"/>
      <c r="DD48" s="665" t="s">
        <v>128</v>
      </c>
      <c r="DE48" s="660"/>
      <c r="DF48" s="660"/>
      <c r="DG48" s="660"/>
      <c r="DH48" s="660"/>
      <c r="DI48" s="660"/>
      <c r="DJ48" s="660"/>
      <c r="DK48" s="661"/>
      <c r="DL48" s="666"/>
      <c r="DM48" s="667"/>
      <c r="DN48" s="667"/>
      <c r="DO48" s="667"/>
      <c r="DP48" s="667"/>
      <c r="DQ48" s="667"/>
      <c r="DR48" s="667"/>
      <c r="DS48" s="667"/>
      <c r="DT48" s="667"/>
      <c r="DU48" s="667"/>
      <c r="DV48" s="668"/>
      <c r="DW48" s="652"/>
      <c r="DX48" s="653"/>
      <c r="DY48" s="653"/>
      <c r="DZ48" s="653"/>
      <c r="EA48" s="653"/>
      <c r="EB48" s="653"/>
      <c r="EC48" s="654"/>
    </row>
    <row r="49" spans="2:133" ht="11.25" customHeight="1" x14ac:dyDescent="0.2">
      <c r="B49" s="360"/>
      <c r="CD49" s="636" t="s">
        <v>365</v>
      </c>
      <c r="CE49" s="637"/>
      <c r="CF49" s="637"/>
      <c r="CG49" s="637"/>
      <c r="CH49" s="637"/>
      <c r="CI49" s="637"/>
      <c r="CJ49" s="637"/>
      <c r="CK49" s="637"/>
      <c r="CL49" s="637"/>
      <c r="CM49" s="637"/>
      <c r="CN49" s="637"/>
      <c r="CO49" s="637"/>
      <c r="CP49" s="637"/>
      <c r="CQ49" s="638"/>
      <c r="CR49" s="639">
        <v>9634998</v>
      </c>
      <c r="CS49" s="640"/>
      <c r="CT49" s="640"/>
      <c r="CU49" s="640"/>
      <c r="CV49" s="640"/>
      <c r="CW49" s="640"/>
      <c r="CX49" s="640"/>
      <c r="CY49" s="641"/>
      <c r="CZ49" s="642">
        <v>100</v>
      </c>
      <c r="DA49" s="643"/>
      <c r="DB49" s="643"/>
      <c r="DC49" s="644"/>
      <c r="DD49" s="645">
        <v>6101058</v>
      </c>
      <c r="DE49" s="640"/>
      <c r="DF49" s="640"/>
      <c r="DG49" s="640"/>
      <c r="DH49" s="640"/>
      <c r="DI49" s="640"/>
      <c r="DJ49" s="640"/>
      <c r="DK49" s="641"/>
      <c r="DL49" s="646"/>
      <c r="DM49" s="647"/>
      <c r="DN49" s="647"/>
      <c r="DO49" s="647"/>
      <c r="DP49" s="647"/>
      <c r="DQ49" s="647"/>
      <c r="DR49" s="647"/>
      <c r="DS49" s="647"/>
      <c r="DT49" s="647"/>
      <c r="DU49" s="647"/>
      <c r="DV49" s="648"/>
      <c r="DW49" s="649"/>
      <c r="DX49" s="650"/>
      <c r="DY49" s="650"/>
      <c r="DZ49" s="650"/>
      <c r="EA49" s="650"/>
      <c r="EB49" s="650"/>
      <c r="EC49" s="651"/>
    </row>
    <row r="50" spans="2:133" ht="10.8" hidden="1" x14ac:dyDescent="0.2">
      <c r="B50" s="360"/>
    </row>
  </sheetData>
  <sheetProtection algorithmName="SHA-512" hashValue="MN7FLSWJyxjR6YsUz7isyBQKyrhDNcDdMsmpzcruAr+7FgewZnjL3sqdzA55mavHmzOGc0a155pc4CDDPCZiJQ==" saltValue="AdQxkj4HU1QNl6Km7oId5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2" customWidth="1"/>
    <col min="131" max="131" width="1.66406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1123" t="s">
        <v>366</v>
      </c>
      <c r="B2" s="1123"/>
      <c r="C2" s="1123"/>
      <c r="D2" s="1123"/>
      <c r="E2" s="1123"/>
      <c r="F2" s="1123"/>
      <c r="G2" s="1123"/>
      <c r="H2" s="1123"/>
      <c r="I2" s="1123"/>
      <c r="J2" s="1123"/>
      <c r="K2" s="1123"/>
      <c r="L2" s="1123"/>
      <c r="M2" s="1123"/>
      <c r="N2" s="1123"/>
      <c r="O2" s="1123"/>
      <c r="P2" s="1123"/>
      <c r="Q2" s="1123"/>
      <c r="R2" s="1123"/>
      <c r="S2" s="1123"/>
      <c r="T2" s="1123"/>
      <c r="U2" s="1123"/>
      <c r="V2" s="1123"/>
      <c r="W2" s="1123"/>
      <c r="X2" s="1123"/>
      <c r="Y2" s="1123"/>
      <c r="Z2" s="1123"/>
      <c r="AA2" s="1123"/>
      <c r="AB2" s="1123"/>
      <c r="AC2" s="1123"/>
      <c r="AD2" s="1123"/>
      <c r="AE2" s="1123"/>
      <c r="AF2" s="1123"/>
      <c r="AG2" s="1123"/>
      <c r="AH2" s="1123"/>
      <c r="AI2" s="1123"/>
      <c r="AJ2" s="1123"/>
      <c r="AK2" s="1123"/>
      <c r="AL2" s="1123"/>
      <c r="AM2" s="1123"/>
      <c r="AN2" s="1123"/>
      <c r="AO2" s="1123"/>
      <c r="AP2" s="1123"/>
      <c r="AQ2" s="1123"/>
      <c r="AR2" s="1123"/>
      <c r="AS2" s="1123"/>
      <c r="AT2" s="1123"/>
      <c r="AU2" s="1123"/>
      <c r="AV2" s="1123"/>
      <c r="AW2" s="1123"/>
      <c r="AX2" s="1123"/>
      <c r="AY2" s="1123"/>
      <c r="AZ2" s="1123"/>
      <c r="BA2" s="1123"/>
      <c r="BB2" s="1123"/>
      <c r="BC2" s="1123"/>
      <c r="BD2" s="1123"/>
      <c r="BE2" s="1123"/>
      <c r="BF2" s="1123"/>
      <c r="BG2" s="1123"/>
      <c r="BH2" s="1123"/>
      <c r="BI2" s="112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24" t="s">
        <v>367</v>
      </c>
      <c r="DK2" s="1125"/>
      <c r="DL2" s="1125"/>
      <c r="DM2" s="1125"/>
      <c r="DN2" s="1125"/>
      <c r="DO2" s="1126"/>
      <c r="DP2" s="219"/>
      <c r="DQ2" s="1124" t="s">
        <v>368</v>
      </c>
      <c r="DR2" s="1125"/>
      <c r="DS2" s="1125"/>
      <c r="DT2" s="1125"/>
      <c r="DU2" s="1125"/>
      <c r="DV2" s="1125"/>
      <c r="DW2" s="1125"/>
      <c r="DX2" s="1125"/>
      <c r="DY2" s="1125"/>
      <c r="DZ2" s="1126"/>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5">
      <c r="A4" s="1092" t="s">
        <v>369</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23"/>
      <c r="BA4" s="223"/>
      <c r="BB4" s="223"/>
      <c r="BC4" s="223"/>
      <c r="BD4" s="223"/>
      <c r="BE4" s="224"/>
      <c r="BF4" s="224"/>
      <c r="BG4" s="224"/>
      <c r="BH4" s="224"/>
      <c r="BI4" s="224"/>
      <c r="BJ4" s="224"/>
      <c r="BK4" s="224"/>
      <c r="BL4" s="224"/>
      <c r="BM4" s="224"/>
      <c r="BN4" s="224"/>
      <c r="BO4" s="224"/>
      <c r="BP4" s="224"/>
      <c r="BQ4" s="763" t="s">
        <v>370</v>
      </c>
      <c r="BR4" s="763"/>
      <c r="BS4" s="763"/>
      <c r="BT4" s="763"/>
      <c r="BU4" s="763"/>
      <c r="BV4" s="763"/>
      <c r="BW4" s="763"/>
      <c r="BX4" s="763"/>
      <c r="BY4" s="763"/>
      <c r="BZ4" s="763"/>
      <c r="CA4" s="763"/>
      <c r="CB4" s="763"/>
      <c r="CC4" s="763"/>
      <c r="CD4" s="763"/>
      <c r="CE4" s="763"/>
      <c r="CF4" s="763"/>
      <c r="CG4" s="763"/>
      <c r="CH4" s="763"/>
      <c r="CI4" s="763"/>
      <c r="CJ4" s="763"/>
      <c r="CK4" s="763"/>
      <c r="CL4" s="763"/>
      <c r="CM4" s="763"/>
      <c r="CN4" s="763"/>
      <c r="CO4" s="763"/>
      <c r="CP4" s="763"/>
      <c r="CQ4" s="763"/>
      <c r="CR4" s="763"/>
      <c r="CS4" s="763"/>
      <c r="CT4" s="763"/>
      <c r="CU4" s="763"/>
      <c r="CV4" s="763"/>
      <c r="CW4" s="763"/>
      <c r="CX4" s="763"/>
      <c r="CY4" s="763"/>
      <c r="CZ4" s="763"/>
      <c r="DA4" s="763"/>
      <c r="DB4" s="763"/>
      <c r="DC4" s="763"/>
      <c r="DD4" s="763"/>
      <c r="DE4" s="763"/>
      <c r="DF4" s="763"/>
      <c r="DG4" s="763"/>
      <c r="DH4" s="763"/>
      <c r="DI4" s="763"/>
      <c r="DJ4" s="763"/>
      <c r="DK4" s="763"/>
      <c r="DL4" s="763"/>
      <c r="DM4" s="763"/>
      <c r="DN4" s="763"/>
      <c r="DO4" s="763"/>
      <c r="DP4" s="763"/>
      <c r="DQ4" s="763"/>
      <c r="DR4" s="763"/>
      <c r="DS4" s="763"/>
      <c r="DT4" s="763"/>
      <c r="DU4" s="763"/>
      <c r="DV4" s="763"/>
      <c r="DW4" s="763"/>
      <c r="DX4" s="763"/>
      <c r="DY4" s="763"/>
      <c r="DZ4" s="763"/>
      <c r="EA4" s="225"/>
    </row>
    <row r="5" spans="1:131" s="226" customFormat="1" ht="26.25" customHeight="1" x14ac:dyDescent="0.2">
      <c r="A5" s="1028" t="s">
        <v>371</v>
      </c>
      <c r="B5" s="1029"/>
      <c r="C5" s="1029"/>
      <c r="D5" s="1029"/>
      <c r="E5" s="1029"/>
      <c r="F5" s="1029"/>
      <c r="G5" s="1029"/>
      <c r="H5" s="1029"/>
      <c r="I5" s="1029"/>
      <c r="J5" s="1029"/>
      <c r="K5" s="1029"/>
      <c r="L5" s="1029"/>
      <c r="M5" s="1029"/>
      <c r="N5" s="1029"/>
      <c r="O5" s="1029"/>
      <c r="P5" s="1030"/>
      <c r="Q5" s="1034" t="s">
        <v>372</v>
      </c>
      <c r="R5" s="1035"/>
      <c r="S5" s="1035"/>
      <c r="T5" s="1035"/>
      <c r="U5" s="1036"/>
      <c r="V5" s="1034" t="s">
        <v>373</v>
      </c>
      <c r="W5" s="1035"/>
      <c r="X5" s="1035"/>
      <c r="Y5" s="1035"/>
      <c r="Z5" s="1036"/>
      <c r="AA5" s="1034" t="s">
        <v>374</v>
      </c>
      <c r="AB5" s="1035"/>
      <c r="AC5" s="1035"/>
      <c r="AD5" s="1035"/>
      <c r="AE5" s="1035"/>
      <c r="AF5" s="1127" t="s">
        <v>375</v>
      </c>
      <c r="AG5" s="1035"/>
      <c r="AH5" s="1035"/>
      <c r="AI5" s="1035"/>
      <c r="AJ5" s="1048"/>
      <c r="AK5" s="1035" t="s">
        <v>376</v>
      </c>
      <c r="AL5" s="1035"/>
      <c r="AM5" s="1035"/>
      <c r="AN5" s="1035"/>
      <c r="AO5" s="1036"/>
      <c r="AP5" s="1034" t="s">
        <v>377</v>
      </c>
      <c r="AQ5" s="1035"/>
      <c r="AR5" s="1035"/>
      <c r="AS5" s="1035"/>
      <c r="AT5" s="1036"/>
      <c r="AU5" s="1034" t="s">
        <v>378</v>
      </c>
      <c r="AV5" s="1035"/>
      <c r="AW5" s="1035"/>
      <c r="AX5" s="1035"/>
      <c r="AY5" s="1048"/>
      <c r="AZ5" s="223"/>
      <c r="BA5" s="223"/>
      <c r="BB5" s="223"/>
      <c r="BC5" s="223"/>
      <c r="BD5" s="223"/>
      <c r="BE5" s="224"/>
      <c r="BF5" s="224"/>
      <c r="BG5" s="224"/>
      <c r="BH5" s="224"/>
      <c r="BI5" s="224"/>
      <c r="BJ5" s="224"/>
      <c r="BK5" s="224"/>
      <c r="BL5" s="224"/>
      <c r="BM5" s="224"/>
      <c r="BN5" s="224"/>
      <c r="BO5" s="224"/>
      <c r="BP5" s="224"/>
      <c r="BQ5" s="1028" t="s">
        <v>379</v>
      </c>
      <c r="BR5" s="1029"/>
      <c r="BS5" s="1029"/>
      <c r="BT5" s="1029"/>
      <c r="BU5" s="1029"/>
      <c r="BV5" s="1029"/>
      <c r="BW5" s="1029"/>
      <c r="BX5" s="1029"/>
      <c r="BY5" s="1029"/>
      <c r="BZ5" s="1029"/>
      <c r="CA5" s="1029"/>
      <c r="CB5" s="1029"/>
      <c r="CC5" s="1029"/>
      <c r="CD5" s="1029"/>
      <c r="CE5" s="1029"/>
      <c r="CF5" s="1029"/>
      <c r="CG5" s="1030"/>
      <c r="CH5" s="1034" t="s">
        <v>380</v>
      </c>
      <c r="CI5" s="1035"/>
      <c r="CJ5" s="1035"/>
      <c r="CK5" s="1035"/>
      <c r="CL5" s="1036"/>
      <c r="CM5" s="1034" t="s">
        <v>381</v>
      </c>
      <c r="CN5" s="1035"/>
      <c r="CO5" s="1035"/>
      <c r="CP5" s="1035"/>
      <c r="CQ5" s="1036"/>
      <c r="CR5" s="1034" t="s">
        <v>382</v>
      </c>
      <c r="CS5" s="1035"/>
      <c r="CT5" s="1035"/>
      <c r="CU5" s="1035"/>
      <c r="CV5" s="1036"/>
      <c r="CW5" s="1034" t="s">
        <v>383</v>
      </c>
      <c r="CX5" s="1035"/>
      <c r="CY5" s="1035"/>
      <c r="CZ5" s="1035"/>
      <c r="DA5" s="1036"/>
      <c r="DB5" s="1034" t="s">
        <v>384</v>
      </c>
      <c r="DC5" s="1035"/>
      <c r="DD5" s="1035"/>
      <c r="DE5" s="1035"/>
      <c r="DF5" s="1036"/>
      <c r="DG5" s="1117" t="s">
        <v>385</v>
      </c>
      <c r="DH5" s="1118"/>
      <c r="DI5" s="1118"/>
      <c r="DJ5" s="1118"/>
      <c r="DK5" s="1119"/>
      <c r="DL5" s="1117" t="s">
        <v>386</v>
      </c>
      <c r="DM5" s="1118"/>
      <c r="DN5" s="1118"/>
      <c r="DO5" s="1118"/>
      <c r="DP5" s="1119"/>
      <c r="DQ5" s="1034" t="s">
        <v>387</v>
      </c>
      <c r="DR5" s="1035"/>
      <c r="DS5" s="1035"/>
      <c r="DT5" s="1035"/>
      <c r="DU5" s="1036"/>
      <c r="DV5" s="1034" t="s">
        <v>378</v>
      </c>
      <c r="DW5" s="1035"/>
      <c r="DX5" s="1035"/>
      <c r="DY5" s="1035"/>
      <c r="DZ5" s="1048"/>
      <c r="EA5" s="225"/>
    </row>
    <row r="6" spans="1:131" s="226" customFormat="1" ht="26.25" customHeight="1" thickBot="1" x14ac:dyDescent="0.25">
      <c r="A6" s="1031"/>
      <c r="B6" s="1032"/>
      <c r="C6" s="1032"/>
      <c r="D6" s="1032"/>
      <c r="E6" s="1032"/>
      <c r="F6" s="1032"/>
      <c r="G6" s="1032"/>
      <c r="H6" s="1032"/>
      <c r="I6" s="1032"/>
      <c r="J6" s="1032"/>
      <c r="K6" s="1032"/>
      <c r="L6" s="1032"/>
      <c r="M6" s="1032"/>
      <c r="N6" s="1032"/>
      <c r="O6" s="1032"/>
      <c r="P6" s="1033"/>
      <c r="Q6" s="1037"/>
      <c r="R6" s="1038"/>
      <c r="S6" s="1038"/>
      <c r="T6" s="1038"/>
      <c r="U6" s="1039"/>
      <c r="V6" s="1037"/>
      <c r="W6" s="1038"/>
      <c r="X6" s="1038"/>
      <c r="Y6" s="1038"/>
      <c r="Z6" s="1039"/>
      <c r="AA6" s="1037"/>
      <c r="AB6" s="1038"/>
      <c r="AC6" s="1038"/>
      <c r="AD6" s="1038"/>
      <c r="AE6" s="1038"/>
      <c r="AF6" s="1128"/>
      <c r="AG6" s="1038"/>
      <c r="AH6" s="1038"/>
      <c r="AI6" s="1038"/>
      <c r="AJ6" s="1049"/>
      <c r="AK6" s="1038"/>
      <c r="AL6" s="1038"/>
      <c r="AM6" s="1038"/>
      <c r="AN6" s="1038"/>
      <c r="AO6" s="1039"/>
      <c r="AP6" s="1037"/>
      <c r="AQ6" s="1038"/>
      <c r="AR6" s="1038"/>
      <c r="AS6" s="1038"/>
      <c r="AT6" s="1039"/>
      <c r="AU6" s="1037"/>
      <c r="AV6" s="1038"/>
      <c r="AW6" s="1038"/>
      <c r="AX6" s="1038"/>
      <c r="AY6" s="1049"/>
      <c r="AZ6" s="223"/>
      <c r="BA6" s="223"/>
      <c r="BB6" s="223"/>
      <c r="BC6" s="223"/>
      <c r="BD6" s="223"/>
      <c r="BE6" s="224"/>
      <c r="BF6" s="224"/>
      <c r="BG6" s="224"/>
      <c r="BH6" s="224"/>
      <c r="BI6" s="224"/>
      <c r="BJ6" s="224"/>
      <c r="BK6" s="224"/>
      <c r="BL6" s="224"/>
      <c r="BM6" s="224"/>
      <c r="BN6" s="224"/>
      <c r="BO6" s="224"/>
      <c r="BP6" s="224"/>
      <c r="BQ6" s="1031"/>
      <c r="BR6" s="1032"/>
      <c r="BS6" s="1032"/>
      <c r="BT6" s="1032"/>
      <c r="BU6" s="1032"/>
      <c r="BV6" s="1032"/>
      <c r="BW6" s="1032"/>
      <c r="BX6" s="1032"/>
      <c r="BY6" s="1032"/>
      <c r="BZ6" s="1032"/>
      <c r="CA6" s="1032"/>
      <c r="CB6" s="1032"/>
      <c r="CC6" s="1032"/>
      <c r="CD6" s="1032"/>
      <c r="CE6" s="1032"/>
      <c r="CF6" s="1032"/>
      <c r="CG6" s="1033"/>
      <c r="CH6" s="1037"/>
      <c r="CI6" s="1038"/>
      <c r="CJ6" s="1038"/>
      <c r="CK6" s="1038"/>
      <c r="CL6" s="1039"/>
      <c r="CM6" s="1037"/>
      <c r="CN6" s="1038"/>
      <c r="CO6" s="1038"/>
      <c r="CP6" s="1038"/>
      <c r="CQ6" s="1039"/>
      <c r="CR6" s="1037"/>
      <c r="CS6" s="1038"/>
      <c r="CT6" s="1038"/>
      <c r="CU6" s="1038"/>
      <c r="CV6" s="1039"/>
      <c r="CW6" s="1037"/>
      <c r="CX6" s="1038"/>
      <c r="CY6" s="1038"/>
      <c r="CZ6" s="1038"/>
      <c r="DA6" s="1039"/>
      <c r="DB6" s="1037"/>
      <c r="DC6" s="1038"/>
      <c r="DD6" s="1038"/>
      <c r="DE6" s="1038"/>
      <c r="DF6" s="1039"/>
      <c r="DG6" s="1120"/>
      <c r="DH6" s="1121"/>
      <c r="DI6" s="1121"/>
      <c r="DJ6" s="1121"/>
      <c r="DK6" s="1122"/>
      <c r="DL6" s="1120"/>
      <c r="DM6" s="1121"/>
      <c r="DN6" s="1121"/>
      <c r="DO6" s="1121"/>
      <c r="DP6" s="1122"/>
      <c r="DQ6" s="1037"/>
      <c r="DR6" s="1038"/>
      <c r="DS6" s="1038"/>
      <c r="DT6" s="1038"/>
      <c r="DU6" s="1039"/>
      <c r="DV6" s="1037"/>
      <c r="DW6" s="1038"/>
      <c r="DX6" s="1038"/>
      <c r="DY6" s="1038"/>
      <c r="DZ6" s="1049"/>
      <c r="EA6" s="225"/>
    </row>
    <row r="7" spans="1:131" s="226" customFormat="1" ht="26.25" customHeight="1" thickTop="1" x14ac:dyDescent="0.2">
      <c r="A7" s="227">
        <v>1</v>
      </c>
      <c r="B7" s="1080" t="s">
        <v>388</v>
      </c>
      <c r="C7" s="1081"/>
      <c r="D7" s="1081"/>
      <c r="E7" s="1081"/>
      <c r="F7" s="1081"/>
      <c r="G7" s="1081"/>
      <c r="H7" s="1081"/>
      <c r="I7" s="1081"/>
      <c r="J7" s="1081"/>
      <c r="K7" s="1081"/>
      <c r="L7" s="1081"/>
      <c r="M7" s="1081"/>
      <c r="N7" s="1081"/>
      <c r="O7" s="1081"/>
      <c r="P7" s="1082"/>
      <c r="Q7" s="1135">
        <v>10836</v>
      </c>
      <c r="R7" s="1136"/>
      <c r="S7" s="1136"/>
      <c r="T7" s="1136"/>
      <c r="U7" s="1136"/>
      <c r="V7" s="1136">
        <v>9635</v>
      </c>
      <c r="W7" s="1136"/>
      <c r="X7" s="1136"/>
      <c r="Y7" s="1136"/>
      <c r="Z7" s="1136"/>
      <c r="AA7" s="1136">
        <v>1201</v>
      </c>
      <c r="AB7" s="1136"/>
      <c r="AC7" s="1136"/>
      <c r="AD7" s="1136"/>
      <c r="AE7" s="1137"/>
      <c r="AF7" s="1138">
        <v>1183</v>
      </c>
      <c r="AG7" s="1139"/>
      <c r="AH7" s="1139"/>
      <c r="AI7" s="1139"/>
      <c r="AJ7" s="1140"/>
      <c r="AK7" s="1141">
        <v>84</v>
      </c>
      <c r="AL7" s="1142"/>
      <c r="AM7" s="1142"/>
      <c r="AN7" s="1142"/>
      <c r="AO7" s="1142"/>
      <c r="AP7" s="1142">
        <v>8801</v>
      </c>
      <c r="AQ7" s="1142"/>
      <c r="AR7" s="1142"/>
      <c r="AS7" s="1142"/>
      <c r="AT7" s="1142"/>
      <c r="AU7" s="1143"/>
      <c r="AV7" s="1143"/>
      <c r="AW7" s="1143"/>
      <c r="AX7" s="1143"/>
      <c r="AY7" s="1144"/>
      <c r="AZ7" s="223"/>
      <c r="BA7" s="223"/>
      <c r="BB7" s="223"/>
      <c r="BC7" s="223"/>
      <c r="BD7" s="223"/>
      <c r="BE7" s="224"/>
      <c r="BF7" s="224"/>
      <c r="BG7" s="224"/>
      <c r="BH7" s="224"/>
      <c r="BI7" s="224"/>
      <c r="BJ7" s="224"/>
      <c r="BK7" s="224"/>
      <c r="BL7" s="224"/>
      <c r="BM7" s="224"/>
      <c r="BN7" s="224"/>
      <c r="BO7" s="224"/>
      <c r="BP7" s="224"/>
      <c r="BQ7" s="227">
        <v>1</v>
      </c>
      <c r="BR7" s="228" t="s">
        <v>585</v>
      </c>
      <c r="BS7" s="1132" t="s">
        <v>583</v>
      </c>
      <c r="BT7" s="1133"/>
      <c r="BU7" s="1133"/>
      <c r="BV7" s="1133"/>
      <c r="BW7" s="1133"/>
      <c r="BX7" s="1133"/>
      <c r="BY7" s="1133"/>
      <c r="BZ7" s="1133"/>
      <c r="CA7" s="1133"/>
      <c r="CB7" s="1133"/>
      <c r="CC7" s="1133"/>
      <c r="CD7" s="1133"/>
      <c r="CE7" s="1133"/>
      <c r="CF7" s="1133"/>
      <c r="CG7" s="1145"/>
      <c r="CH7" s="1129">
        <v>0</v>
      </c>
      <c r="CI7" s="1130"/>
      <c r="CJ7" s="1130"/>
      <c r="CK7" s="1130"/>
      <c r="CL7" s="1131"/>
      <c r="CM7" s="1129">
        <v>10</v>
      </c>
      <c r="CN7" s="1130"/>
      <c r="CO7" s="1130"/>
      <c r="CP7" s="1130"/>
      <c r="CQ7" s="1131"/>
      <c r="CR7" s="1129">
        <v>4</v>
      </c>
      <c r="CS7" s="1130"/>
      <c r="CT7" s="1130"/>
      <c r="CU7" s="1130"/>
      <c r="CV7" s="1131"/>
      <c r="CW7" s="1129" t="s">
        <v>591</v>
      </c>
      <c r="CX7" s="1130"/>
      <c r="CY7" s="1130"/>
      <c r="CZ7" s="1130"/>
      <c r="DA7" s="1131"/>
      <c r="DB7" s="1129" t="s">
        <v>591</v>
      </c>
      <c r="DC7" s="1130"/>
      <c r="DD7" s="1130"/>
      <c r="DE7" s="1130"/>
      <c r="DF7" s="1131"/>
      <c r="DG7" s="1129" t="s">
        <v>591</v>
      </c>
      <c r="DH7" s="1130"/>
      <c r="DI7" s="1130"/>
      <c r="DJ7" s="1130"/>
      <c r="DK7" s="1131"/>
      <c r="DL7" s="1129" t="s">
        <v>591</v>
      </c>
      <c r="DM7" s="1130"/>
      <c r="DN7" s="1130"/>
      <c r="DO7" s="1130"/>
      <c r="DP7" s="1131"/>
      <c r="DQ7" s="1129" t="s">
        <v>591</v>
      </c>
      <c r="DR7" s="1130"/>
      <c r="DS7" s="1130"/>
      <c r="DT7" s="1130"/>
      <c r="DU7" s="1131"/>
      <c r="DV7" s="1132"/>
      <c r="DW7" s="1133"/>
      <c r="DX7" s="1133"/>
      <c r="DY7" s="1133"/>
      <c r="DZ7" s="1134"/>
      <c r="EA7" s="225"/>
    </row>
    <row r="8" spans="1:131" s="226" customFormat="1" ht="26.25" customHeight="1" x14ac:dyDescent="0.2">
      <c r="A8" s="229">
        <v>2</v>
      </c>
      <c r="B8" s="1063"/>
      <c r="C8" s="1064"/>
      <c r="D8" s="1064"/>
      <c r="E8" s="1064"/>
      <c r="F8" s="1064"/>
      <c r="G8" s="1064"/>
      <c r="H8" s="1064"/>
      <c r="I8" s="1064"/>
      <c r="J8" s="1064"/>
      <c r="K8" s="1064"/>
      <c r="L8" s="1064"/>
      <c r="M8" s="1064"/>
      <c r="N8" s="1064"/>
      <c r="O8" s="1064"/>
      <c r="P8" s="1065"/>
      <c r="Q8" s="1071"/>
      <c r="R8" s="1072"/>
      <c r="S8" s="1072"/>
      <c r="T8" s="1072"/>
      <c r="U8" s="1072"/>
      <c r="V8" s="1072"/>
      <c r="W8" s="1072"/>
      <c r="X8" s="1072"/>
      <c r="Y8" s="1072"/>
      <c r="Z8" s="1072"/>
      <c r="AA8" s="1072"/>
      <c r="AB8" s="1072"/>
      <c r="AC8" s="1072"/>
      <c r="AD8" s="1072"/>
      <c r="AE8" s="1073"/>
      <c r="AF8" s="1068"/>
      <c r="AG8" s="1069"/>
      <c r="AH8" s="1069"/>
      <c r="AI8" s="1069"/>
      <c r="AJ8" s="1070"/>
      <c r="AK8" s="1113"/>
      <c r="AL8" s="1114"/>
      <c r="AM8" s="1114"/>
      <c r="AN8" s="1114"/>
      <c r="AO8" s="1114"/>
      <c r="AP8" s="1114"/>
      <c r="AQ8" s="1114"/>
      <c r="AR8" s="1114"/>
      <c r="AS8" s="1114"/>
      <c r="AT8" s="1114"/>
      <c r="AU8" s="1115"/>
      <c r="AV8" s="1115"/>
      <c r="AW8" s="1115"/>
      <c r="AX8" s="1115"/>
      <c r="AY8" s="1116"/>
      <c r="AZ8" s="223"/>
      <c r="BA8" s="223"/>
      <c r="BB8" s="223"/>
      <c r="BC8" s="223"/>
      <c r="BD8" s="223"/>
      <c r="BE8" s="224"/>
      <c r="BF8" s="224"/>
      <c r="BG8" s="224"/>
      <c r="BH8" s="224"/>
      <c r="BI8" s="224"/>
      <c r="BJ8" s="224"/>
      <c r="BK8" s="224"/>
      <c r="BL8" s="224"/>
      <c r="BM8" s="224"/>
      <c r="BN8" s="224"/>
      <c r="BO8" s="224"/>
      <c r="BP8" s="224"/>
      <c r="BQ8" s="229">
        <v>2</v>
      </c>
      <c r="BR8" s="230"/>
      <c r="BS8" s="1025" t="s">
        <v>584</v>
      </c>
      <c r="BT8" s="1026"/>
      <c r="BU8" s="1026"/>
      <c r="BV8" s="1026"/>
      <c r="BW8" s="1026"/>
      <c r="BX8" s="1026"/>
      <c r="BY8" s="1026"/>
      <c r="BZ8" s="1026"/>
      <c r="CA8" s="1026"/>
      <c r="CB8" s="1026"/>
      <c r="CC8" s="1026"/>
      <c r="CD8" s="1026"/>
      <c r="CE8" s="1026"/>
      <c r="CF8" s="1026"/>
      <c r="CG8" s="1047"/>
      <c r="CH8" s="1022">
        <v>1</v>
      </c>
      <c r="CI8" s="1023"/>
      <c r="CJ8" s="1023"/>
      <c r="CK8" s="1023"/>
      <c r="CL8" s="1024"/>
      <c r="CM8" s="1022">
        <v>19</v>
      </c>
      <c r="CN8" s="1023"/>
      <c r="CO8" s="1023"/>
      <c r="CP8" s="1023"/>
      <c r="CQ8" s="1024"/>
      <c r="CR8" s="1022">
        <v>10</v>
      </c>
      <c r="CS8" s="1023"/>
      <c r="CT8" s="1023"/>
      <c r="CU8" s="1023"/>
      <c r="CV8" s="1024"/>
      <c r="CW8" s="1022">
        <v>16</v>
      </c>
      <c r="CX8" s="1023"/>
      <c r="CY8" s="1023"/>
      <c r="CZ8" s="1023"/>
      <c r="DA8" s="1024"/>
      <c r="DB8" s="1022" t="s">
        <v>591</v>
      </c>
      <c r="DC8" s="1023"/>
      <c r="DD8" s="1023"/>
      <c r="DE8" s="1023"/>
      <c r="DF8" s="1024"/>
      <c r="DG8" s="1022" t="s">
        <v>591</v>
      </c>
      <c r="DH8" s="1023"/>
      <c r="DI8" s="1023"/>
      <c r="DJ8" s="1023"/>
      <c r="DK8" s="1024"/>
      <c r="DL8" s="1022" t="s">
        <v>591</v>
      </c>
      <c r="DM8" s="1023"/>
      <c r="DN8" s="1023"/>
      <c r="DO8" s="1023"/>
      <c r="DP8" s="1024"/>
      <c r="DQ8" s="1022" t="s">
        <v>591</v>
      </c>
      <c r="DR8" s="1023"/>
      <c r="DS8" s="1023"/>
      <c r="DT8" s="1023"/>
      <c r="DU8" s="1024"/>
      <c r="DV8" s="1025"/>
      <c r="DW8" s="1026"/>
      <c r="DX8" s="1026"/>
      <c r="DY8" s="1026"/>
      <c r="DZ8" s="1027"/>
      <c r="EA8" s="225"/>
    </row>
    <row r="9" spans="1:131" s="226" customFormat="1" ht="26.25" customHeight="1" x14ac:dyDescent="0.2">
      <c r="A9" s="229">
        <v>3</v>
      </c>
      <c r="B9" s="1063"/>
      <c r="C9" s="1064"/>
      <c r="D9" s="1064"/>
      <c r="E9" s="1064"/>
      <c r="F9" s="1064"/>
      <c r="G9" s="1064"/>
      <c r="H9" s="1064"/>
      <c r="I9" s="1064"/>
      <c r="J9" s="1064"/>
      <c r="K9" s="1064"/>
      <c r="L9" s="1064"/>
      <c r="M9" s="1064"/>
      <c r="N9" s="1064"/>
      <c r="O9" s="1064"/>
      <c r="P9" s="1065"/>
      <c r="Q9" s="1071"/>
      <c r="R9" s="1072"/>
      <c r="S9" s="1072"/>
      <c r="T9" s="1072"/>
      <c r="U9" s="1072"/>
      <c r="V9" s="1072"/>
      <c r="W9" s="1072"/>
      <c r="X9" s="1072"/>
      <c r="Y9" s="1072"/>
      <c r="Z9" s="1072"/>
      <c r="AA9" s="1072"/>
      <c r="AB9" s="1072"/>
      <c r="AC9" s="1072"/>
      <c r="AD9" s="1072"/>
      <c r="AE9" s="1073"/>
      <c r="AF9" s="1068"/>
      <c r="AG9" s="1069"/>
      <c r="AH9" s="1069"/>
      <c r="AI9" s="1069"/>
      <c r="AJ9" s="1070"/>
      <c r="AK9" s="1113"/>
      <c r="AL9" s="1114"/>
      <c r="AM9" s="1114"/>
      <c r="AN9" s="1114"/>
      <c r="AO9" s="1114"/>
      <c r="AP9" s="1114"/>
      <c r="AQ9" s="1114"/>
      <c r="AR9" s="1114"/>
      <c r="AS9" s="1114"/>
      <c r="AT9" s="1114"/>
      <c r="AU9" s="1115"/>
      <c r="AV9" s="1115"/>
      <c r="AW9" s="1115"/>
      <c r="AX9" s="1115"/>
      <c r="AY9" s="1116"/>
      <c r="AZ9" s="223"/>
      <c r="BA9" s="223"/>
      <c r="BB9" s="223"/>
      <c r="BC9" s="223"/>
      <c r="BD9" s="223"/>
      <c r="BE9" s="224"/>
      <c r="BF9" s="224"/>
      <c r="BG9" s="224"/>
      <c r="BH9" s="224"/>
      <c r="BI9" s="224"/>
      <c r="BJ9" s="224"/>
      <c r="BK9" s="224"/>
      <c r="BL9" s="224"/>
      <c r="BM9" s="224"/>
      <c r="BN9" s="224"/>
      <c r="BO9" s="224"/>
      <c r="BP9" s="224"/>
      <c r="BQ9" s="229">
        <v>3</v>
      </c>
      <c r="BR9" s="230"/>
      <c r="BS9" s="1025"/>
      <c r="BT9" s="1026"/>
      <c r="BU9" s="1026"/>
      <c r="BV9" s="1026"/>
      <c r="BW9" s="1026"/>
      <c r="BX9" s="1026"/>
      <c r="BY9" s="1026"/>
      <c r="BZ9" s="1026"/>
      <c r="CA9" s="1026"/>
      <c r="CB9" s="1026"/>
      <c r="CC9" s="1026"/>
      <c r="CD9" s="1026"/>
      <c r="CE9" s="1026"/>
      <c r="CF9" s="1026"/>
      <c r="CG9" s="1047"/>
      <c r="CH9" s="1022"/>
      <c r="CI9" s="1023"/>
      <c r="CJ9" s="1023"/>
      <c r="CK9" s="1023"/>
      <c r="CL9" s="1024"/>
      <c r="CM9" s="1022"/>
      <c r="CN9" s="1023"/>
      <c r="CO9" s="1023"/>
      <c r="CP9" s="1023"/>
      <c r="CQ9" s="1024"/>
      <c r="CR9" s="1022"/>
      <c r="CS9" s="1023"/>
      <c r="CT9" s="1023"/>
      <c r="CU9" s="1023"/>
      <c r="CV9" s="1024"/>
      <c r="CW9" s="1022"/>
      <c r="CX9" s="1023"/>
      <c r="CY9" s="1023"/>
      <c r="CZ9" s="1023"/>
      <c r="DA9" s="1024"/>
      <c r="DB9" s="1022"/>
      <c r="DC9" s="1023"/>
      <c r="DD9" s="1023"/>
      <c r="DE9" s="1023"/>
      <c r="DF9" s="1024"/>
      <c r="DG9" s="1022"/>
      <c r="DH9" s="1023"/>
      <c r="DI9" s="1023"/>
      <c r="DJ9" s="1023"/>
      <c r="DK9" s="1024"/>
      <c r="DL9" s="1022"/>
      <c r="DM9" s="1023"/>
      <c r="DN9" s="1023"/>
      <c r="DO9" s="1023"/>
      <c r="DP9" s="1024"/>
      <c r="DQ9" s="1022"/>
      <c r="DR9" s="1023"/>
      <c r="DS9" s="1023"/>
      <c r="DT9" s="1023"/>
      <c r="DU9" s="1024"/>
      <c r="DV9" s="1025"/>
      <c r="DW9" s="1026"/>
      <c r="DX9" s="1026"/>
      <c r="DY9" s="1026"/>
      <c r="DZ9" s="1027"/>
      <c r="EA9" s="225"/>
    </row>
    <row r="10" spans="1:131" s="226" customFormat="1" ht="26.25" customHeight="1" x14ac:dyDescent="0.2">
      <c r="A10" s="229">
        <v>4</v>
      </c>
      <c r="B10" s="1063"/>
      <c r="C10" s="1064"/>
      <c r="D10" s="1064"/>
      <c r="E10" s="1064"/>
      <c r="F10" s="1064"/>
      <c r="G10" s="1064"/>
      <c r="H10" s="1064"/>
      <c r="I10" s="1064"/>
      <c r="J10" s="1064"/>
      <c r="K10" s="1064"/>
      <c r="L10" s="1064"/>
      <c r="M10" s="1064"/>
      <c r="N10" s="1064"/>
      <c r="O10" s="1064"/>
      <c r="P10" s="1065"/>
      <c r="Q10" s="1071"/>
      <c r="R10" s="1072"/>
      <c r="S10" s="1072"/>
      <c r="T10" s="1072"/>
      <c r="U10" s="1072"/>
      <c r="V10" s="1072"/>
      <c r="W10" s="1072"/>
      <c r="X10" s="1072"/>
      <c r="Y10" s="1072"/>
      <c r="Z10" s="1072"/>
      <c r="AA10" s="1072"/>
      <c r="AB10" s="1072"/>
      <c r="AC10" s="1072"/>
      <c r="AD10" s="1072"/>
      <c r="AE10" s="1073"/>
      <c r="AF10" s="1068"/>
      <c r="AG10" s="1069"/>
      <c r="AH10" s="1069"/>
      <c r="AI10" s="1069"/>
      <c r="AJ10" s="1070"/>
      <c r="AK10" s="1113"/>
      <c r="AL10" s="1114"/>
      <c r="AM10" s="1114"/>
      <c r="AN10" s="1114"/>
      <c r="AO10" s="1114"/>
      <c r="AP10" s="1114"/>
      <c r="AQ10" s="1114"/>
      <c r="AR10" s="1114"/>
      <c r="AS10" s="1114"/>
      <c r="AT10" s="1114"/>
      <c r="AU10" s="1115"/>
      <c r="AV10" s="1115"/>
      <c r="AW10" s="1115"/>
      <c r="AX10" s="1115"/>
      <c r="AY10" s="1116"/>
      <c r="AZ10" s="223"/>
      <c r="BA10" s="223"/>
      <c r="BB10" s="223"/>
      <c r="BC10" s="223"/>
      <c r="BD10" s="223"/>
      <c r="BE10" s="224"/>
      <c r="BF10" s="224"/>
      <c r="BG10" s="224"/>
      <c r="BH10" s="224"/>
      <c r="BI10" s="224"/>
      <c r="BJ10" s="224"/>
      <c r="BK10" s="224"/>
      <c r="BL10" s="224"/>
      <c r="BM10" s="224"/>
      <c r="BN10" s="224"/>
      <c r="BO10" s="224"/>
      <c r="BP10" s="224"/>
      <c r="BQ10" s="229">
        <v>4</v>
      </c>
      <c r="BR10" s="230"/>
      <c r="BS10" s="1025"/>
      <c r="BT10" s="1026"/>
      <c r="BU10" s="1026"/>
      <c r="BV10" s="1026"/>
      <c r="BW10" s="1026"/>
      <c r="BX10" s="1026"/>
      <c r="BY10" s="1026"/>
      <c r="BZ10" s="1026"/>
      <c r="CA10" s="1026"/>
      <c r="CB10" s="1026"/>
      <c r="CC10" s="1026"/>
      <c r="CD10" s="1026"/>
      <c r="CE10" s="1026"/>
      <c r="CF10" s="1026"/>
      <c r="CG10" s="1047"/>
      <c r="CH10" s="1022"/>
      <c r="CI10" s="1023"/>
      <c r="CJ10" s="1023"/>
      <c r="CK10" s="1023"/>
      <c r="CL10" s="1024"/>
      <c r="CM10" s="1022"/>
      <c r="CN10" s="1023"/>
      <c r="CO10" s="1023"/>
      <c r="CP10" s="1023"/>
      <c r="CQ10" s="1024"/>
      <c r="CR10" s="1022"/>
      <c r="CS10" s="1023"/>
      <c r="CT10" s="1023"/>
      <c r="CU10" s="1023"/>
      <c r="CV10" s="1024"/>
      <c r="CW10" s="1022"/>
      <c r="CX10" s="1023"/>
      <c r="CY10" s="1023"/>
      <c r="CZ10" s="1023"/>
      <c r="DA10" s="1024"/>
      <c r="DB10" s="1022"/>
      <c r="DC10" s="1023"/>
      <c r="DD10" s="1023"/>
      <c r="DE10" s="1023"/>
      <c r="DF10" s="1024"/>
      <c r="DG10" s="1022"/>
      <c r="DH10" s="1023"/>
      <c r="DI10" s="1023"/>
      <c r="DJ10" s="1023"/>
      <c r="DK10" s="1024"/>
      <c r="DL10" s="1022"/>
      <c r="DM10" s="1023"/>
      <c r="DN10" s="1023"/>
      <c r="DO10" s="1023"/>
      <c r="DP10" s="1024"/>
      <c r="DQ10" s="1022"/>
      <c r="DR10" s="1023"/>
      <c r="DS10" s="1023"/>
      <c r="DT10" s="1023"/>
      <c r="DU10" s="1024"/>
      <c r="DV10" s="1025"/>
      <c r="DW10" s="1026"/>
      <c r="DX10" s="1026"/>
      <c r="DY10" s="1026"/>
      <c r="DZ10" s="1027"/>
      <c r="EA10" s="225"/>
    </row>
    <row r="11" spans="1:131" s="226" customFormat="1" ht="26.25" customHeight="1" x14ac:dyDescent="0.2">
      <c r="A11" s="229">
        <v>5</v>
      </c>
      <c r="B11" s="1063"/>
      <c r="C11" s="1064"/>
      <c r="D11" s="1064"/>
      <c r="E11" s="1064"/>
      <c r="F11" s="1064"/>
      <c r="G11" s="1064"/>
      <c r="H11" s="1064"/>
      <c r="I11" s="1064"/>
      <c r="J11" s="1064"/>
      <c r="K11" s="1064"/>
      <c r="L11" s="1064"/>
      <c r="M11" s="1064"/>
      <c r="N11" s="1064"/>
      <c r="O11" s="1064"/>
      <c r="P11" s="1065"/>
      <c r="Q11" s="1071"/>
      <c r="R11" s="1072"/>
      <c r="S11" s="1072"/>
      <c r="T11" s="1072"/>
      <c r="U11" s="1072"/>
      <c r="V11" s="1072"/>
      <c r="W11" s="1072"/>
      <c r="X11" s="1072"/>
      <c r="Y11" s="1072"/>
      <c r="Z11" s="1072"/>
      <c r="AA11" s="1072"/>
      <c r="AB11" s="1072"/>
      <c r="AC11" s="1072"/>
      <c r="AD11" s="1072"/>
      <c r="AE11" s="1073"/>
      <c r="AF11" s="1068"/>
      <c r="AG11" s="1069"/>
      <c r="AH11" s="1069"/>
      <c r="AI11" s="1069"/>
      <c r="AJ11" s="1070"/>
      <c r="AK11" s="1113"/>
      <c r="AL11" s="1114"/>
      <c r="AM11" s="1114"/>
      <c r="AN11" s="1114"/>
      <c r="AO11" s="1114"/>
      <c r="AP11" s="1114"/>
      <c r="AQ11" s="1114"/>
      <c r="AR11" s="1114"/>
      <c r="AS11" s="1114"/>
      <c r="AT11" s="1114"/>
      <c r="AU11" s="1115"/>
      <c r="AV11" s="1115"/>
      <c r="AW11" s="1115"/>
      <c r="AX11" s="1115"/>
      <c r="AY11" s="1116"/>
      <c r="AZ11" s="223"/>
      <c r="BA11" s="223"/>
      <c r="BB11" s="223"/>
      <c r="BC11" s="223"/>
      <c r="BD11" s="223"/>
      <c r="BE11" s="224"/>
      <c r="BF11" s="224"/>
      <c r="BG11" s="224"/>
      <c r="BH11" s="224"/>
      <c r="BI11" s="224"/>
      <c r="BJ11" s="224"/>
      <c r="BK11" s="224"/>
      <c r="BL11" s="224"/>
      <c r="BM11" s="224"/>
      <c r="BN11" s="224"/>
      <c r="BO11" s="224"/>
      <c r="BP11" s="224"/>
      <c r="BQ11" s="229">
        <v>5</v>
      </c>
      <c r="BR11" s="230"/>
      <c r="BS11" s="1025"/>
      <c r="BT11" s="1026"/>
      <c r="BU11" s="1026"/>
      <c r="BV11" s="1026"/>
      <c r="BW11" s="1026"/>
      <c r="BX11" s="1026"/>
      <c r="BY11" s="1026"/>
      <c r="BZ11" s="1026"/>
      <c r="CA11" s="1026"/>
      <c r="CB11" s="1026"/>
      <c r="CC11" s="1026"/>
      <c r="CD11" s="1026"/>
      <c r="CE11" s="1026"/>
      <c r="CF11" s="1026"/>
      <c r="CG11" s="1047"/>
      <c r="CH11" s="1022"/>
      <c r="CI11" s="1023"/>
      <c r="CJ11" s="1023"/>
      <c r="CK11" s="1023"/>
      <c r="CL11" s="1024"/>
      <c r="CM11" s="1022"/>
      <c r="CN11" s="1023"/>
      <c r="CO11" s="1023"/>
      <c r="CP11" s="1023"/>
      <c r="CQ11" s="1024"/>
      <c r="CR11" s="1022"/>
      <c r="CS11" s="1023"/>
      <c r="CT11" s="1023"/>
      <c r="CU11" s="1023"/>
      <c r="CV11" s="1024"/>
      <c r="CW11" s="1022"/>
      <c r="CX11" s="1023"/>
      <c r="CY11" s="1023"/>
      <c r="CZ11" s="1023"/>
      <c r="DA11" s="1024"/>
      <c r="DB11" s="1022"/>
      <c r="DC11" s="1023"/>
      <c r="DD11" s="1023"/>
      <c r="DE11" s="1023"/>
      <c r="DF11" s="1024"/>
      <c r="DG11" s="1022"/>
      <c r="DH11" s="1023"/>
      <c r="DI11" s="1023"/>
      <c r="DJ11" s="1023"/>
      <c r="DK11" s="1024"/>
      <c r="DL11" s="1022"/>
      <c r="DM11" s="1023"/>
      <c r="DN11" s="1023"/>
      <c r="DO11" s="1023"/>
      <c r="DP11" s="1024"/>
      <c r="DQ11" s="1022"/>
      <c r="DR11" s="1023"/>
      <c r="DS11" s="1023"/>
      <c r="DT11" s="1023"/>
      <c r="DU11" s="1024"/>
      <c r="DV11" s="1025"/>
      <c r="DW11" s="1026"/>
      <c r="DX11" s="1026"/>
      <c r="DY11" s="1026"/>
      <c r="DZ11" s="1027"/>
      <c r="EA11" s="225"/>
    </row>
    <row r="12" spans="1:131" s="226" customFormat="1" ht="26.25" customHeight="1" x14ac:dyDescent="0.2">
      <c r="A12" s="229">
        <v>6</v>
      </c>
      <c r="B12" s="1063"/>
      <c r="C12" s="1064"/>
      <c r="D12" s="1064"/>
      <c r="E12" s="1064"/>
      <c r="F12" s="1064"/>
      <c r="G12" s="1064"/>
      <c r="H12" s="1064"/>
      <c r="I12" s="1064"/>
      <c r="J12" s="1064"/>
      <c r="K12" s="1064"/>
      <c r="L12" s="1064"/>
      <c r="M12" s="1064"/>
      <c r="N12" s="1064"/>
      <c r="O12" s="1064"/>
      <c r="P12" s="1065"/>
      <c r="Q12" s="1071"/>
      <c r="R12" s="1072"/>
      <c r="S12" s="1072"/>
      <c r="T12" s="1072"/>
      <c r="U12" s="1072"/>
      <c r="V12" s="1072"/>
      <c r="W12" s="1072"/>
      <c r="X12" s="1072"/>
      <c r="Y12" s="1072"/>
      <c r="Z12" s="1072"/>
      <c r="AA12" s="1072"/>
      <c r="AB12" s="1072"/>
      <c r="AC12" s="1072"/>
      <c r="AD12" s="1072"/>
      <c r="AE12" s="1073"/>
      <c r="AF12" s="1068"/>
      <c r="AG12" s="1069"/>
      <c r="AH12" s="1069"/>
      <c r="AI12" s="1069"/>
      <c r="AJ12" s="1070"/>
      <c r="AK12" s="1113"/>
      <c r="AL12" s="1114"/>
      <c r="AM12" s="1114"/>
      <c r="AN12" s="1114"/>
      <c r="AO12" s="1114"/>
      <c r="AP12" s="1114"/>
      <c r="AQ12" s="1114"/>
      <c r="AR12" s="1114"/>
      <c r="AS12" s="1114"/>
      <c r="AT12" s="1114"/>
      <c r="AU12" s="1115"/>
      <c r="AV12" s="1115"/>
      <c r="AW12" s="1115"/>
      <c r="AX12" s="1115"/>
      <c r="AY12" s="1116"/>
      <c r="AZ12" s="223"/>
      <c r="BA12" s="223"/>
      <c r="BB12" s="223"/>
      <c r="BC12" s="223"/>
      <c r="BD12" s="223"/>
      <c r="BE12" s="224"/>
      <c r="BF12" s="224"/>
      <c r="BG12" s="224"/>
      <c r="BH12" s="224"/>
      <c r="BI12" s="224"/>
      <c r="BJ12" s="224"/>
      <c r="BK12" s="224"/>
      <c r="BL12" s="224"/>
      <c r="BM12" s="224"/>
      <c r="BN12" s="224"/>
      <c r="BO12" s="224"/>
      <c r="BP12" s="224"/>
      <c r="BQ12" s="229">
        <v>6</v>
      </c>
      <c r="BR12" s="230"/>
      <c r="BS12" s="1025"/>
      <c r="BT12" s="1026"/>
      <c r="BU12" s="1026"/>
      <c r="BV12" s="1026"/>
      <c r="BW12" s="1026"/>
      <c r="BX12" s="1026"/>
      <c r="BY12" s="1026"/>
      <c r="BZ12" s="1026"/>
      <c r="CA12" s="1026"/>
      <c r="CB12" s="1026"/>
      <c r="CC12" s="1026"/>
      <c r="CD12" s="1026"/>
      <c r="CE12" s="1026"/>
      <c r="CF12" s="1026"/>
      <c r="CG12" s="1047"/>
      <c r="CH12" s="1022"/>
      <c r="CI12" s="1023"/>
      <c r="CJ12" s="1023"/>
      <c r="CK12" s="1023"/>
      <c r="CL12" s="1024"/>
      <c r="CM12" s="1022"/>
      <c r="CN12" s="1023"/>
      <c r="CO12" s="1023"/>
      <c r="CP12" s="1023"/>
      <c r="CQ12" s="1024"/>
      <c r="CR12" s="1022"/>
      <c r="CS12" s="1023"/>
      <c r="CT12" s="1023"/>
      <c r="CU12" s="1023"/>
      <c r="CV12" s="1024"/>
      <c r="CW12" s="1022"/>
      <c r="CX12" s="1023"/>
      <c r="CY12" s="1023"/>
      <c r="CZ12" s="1023"/>
      <c r="DA12" s="1024"/>
      <c r="DB12" s="1022"/>
      <c r="DC12" s="1023"/>
      <c r="DD12" s="1023"/>
      <c r="DE12" s="1023"/>
      <c r="DF12" s="1024"/>
      <c r="DG12" s="1022"/>
      <c r="DH12" s="1023"/>
      <c r="DI12" s="1023"/>
      <c r="DJ12" s="1023"/>
      <c r="DK12" s="1024"/>
      <c r="DL12" s="1022"/>
      <c r="DM12" s="1023"/>
      <c r="DN12" s="1023"/>
      <c r="DO12" s="1023"/>
      <c r="DP12" s="1024"/>
      <c r="DQ12" s="1022"/>
      <c r="DR12" s="1023"/>
      <c r="DS12" s="1023"/>
      <c r="DT12" s="1023"/>
      <c r="DU12" s="1024"/>
      <c r="DV12" s="1025"/>
      <c r="DW12" s="1026"/>
      <c r="DX12" s="1026"/>
      <c r="DY12" s="1026"/>
      <c r="DZ12" s="1027"/>
      <c r="EA12" s="225"/>
    </row>
    <row r="13" spans="1:131" s="226" customFormat="1" ht="26.25" customHeight="1" x14ac:dyDescent="0.2">
      <c r="A13" s="229">
        <v>7</v>
      </c>
      <c r="B13" s="1063"/>
      <c r="C13" s="1064"/>
      <c r="D13" s="1064"/>
      <c r="E13" s="1064"/>
      <c r="F13" s="1064"/>
      <c r="G13" s="1064"/>
      <c r="H13" s="1064"/>
      <c r="I13" s="1064"/>
      <c r="J13" s="1064"/>
      <c r="K13" s="1064"/>
      <c r="L13" s="1064"/>
      <c r="M13" s="1064"/>
      <c r="N13" s="1064"/>
      <c r="O13" s="1064"/>
      <c r="P13" s="1065"/>
      <c r="Q13" s="1071"/>
      <c r="R13" s="1072"/>
      <c r="S13" s="1072"/>
      <c r="T13" s="1072"/>
      <c r="U13" s="1072"/>
      <c r="V13" s="1072"/>
      <c r="W13" s="1072"/>
      <c r="X13" s="1072"/>
      <c r="Y13" s="1072"/>
      <c r="Z13" s="1072"/>
      <c r="AA13" s="1072"/>
      <c r="AB13" s="1072"/>
      <c r="AC13" s="1072"/>
      <c r="AD13" s="1072"/>
      <c r="AE13" s="1073"/>
      <c r="AF13" s="1068"/>
      <c r="AG13" s="1069"/>
      <c r="AH13" s="1069"/>
      <c r="AI13" s="1069"/>
      <c r="AJ13" s="1070"/>
      <c r="AK13" s="1113"/>
      <c r="AL13" s="1114"/>
      <c r="AM13" s="1114"/>
      <c r="AN13" s="1114"/>
      <c r="AO13" s="1114"/>
      <c r="AP13" s="1114"/>
      <c r="AQ13" s="1114"/>
      <c r="AR13" s="1114"/>
      <c r="AS13" s="1114"/>
      <c r="AT13" s="1114"/>
      <c r="AU13" s="1115"/>
      <c r="AV13" s="1115"/>
      <c r="AW13" s="1115"/>
      <c r="AX13" s="1115"/>
      <c r="AY13" s="1116"/>
      <c r="AZ13" s="223"/>
      <c r="BA13" s="223"/>
      <c r="BB13" s="223"/>
      <c r="BC13" s="223"/>
      <c r="BD13" s="223"/>
      <c r="BE13" s="224"/>
      <c r="BF13" s="224"/>
      <c r="BG13" s="224"/>
      <c r="BH13" s="224"/>
      <c r="BI13" s="224"/>
      <c r="BJ13" s="224"/>
      <c r="BK13" s="224"/>
      <c r="BL13" s="224"/>
      <c r="BM13" s="224"/>
      <c r="BN13" s="224"/>
      <c r="BO13" s="224"/>
      <c r="BP13" s="224"/>
      <c r="BQ13" s="229">
        <v>7</v>
      </c>
      <c r="BR13" s="230"/>
      <c r="BS13" s="1025"/>
      <c r="BT13" s="1026"/>
      <c r="BU13" s="1026"/>
      <c r="BV13" s="1026"/>
      <c r="BW13" s="1026"/>
      <c r="BX13" s="1026"/>
      <c r="BY13" s="1026"/>
      <c r="BZ13" s="1026"/>
      <c r="CA13" s="1026"/>
      <c r="CB13" s="1026"/>
      <c r="CC13" s="1026"/>
      <c r="CD13" s="1026"/>
      <c r="CE13" s="1026"/>
      <c r="CF13" s="1026"/>
      <c r="CG13" s="1047"/>
      <c r="CH13" s="1022"/>
      <c r="CI13" s="1023"/>
      <c r="CJ13" s="1023"/>
      <c r="CK13" s="1023"/>
      <c r="CL13" s="1024"/>
      <c r="CM13" s="1022"/>
      <c r="CN13" s="1023"/>
      <c r="CO13" s="1023"/>
      <c r="CP13" s="1023"/>
      <c r="CQ13" s="1024"/>
      <c r="CR13" s="1022"/>
      <c r="CS13" s="1023"/>
      <c r="CT13" s="1023"/>
      <c r="CU13" s="1023"/>
      <c r="CV13" s="1024"/>
      <c r="CW13" s="1022"/>
      <c r="CX13" s="1023"/>
      <c r="CY13" s="1023"/>
      <c r="CZ13" s="1023"/>
      <c r="DA13" s="1024"/>
      <c r="DB13" s="1022"/>
      <c r="DC13" s="1023"/>
      <c r="DD13" s="1023"/>
      <c r="DE13" s="1023"/>
      <c r="DF13" s="1024"/>
      <c r="DG13" s="1022"/>
      <c r="DH13" s="1023"/>
      <c r="DI13" s="1023"/>
      <c r="DJ13" s="1023"/>
      <c r="DK13" s="1024"/>
      <c r="DL13" s="1022"/>
      <c r="DM13" s="1023"/>
      <c r="DN13" s="1023"/>
      <c r="DO13" s="1023"/>
      <c r="DP13" s="1024"/>
      <c r="DQ13" s="1022"/>
      <c r="DR13" s="1023"/>
      <c r="DS13" s="1023"/>
      <c r="DT13" s="1023"/>
      <c r="DU13" s="1024"/>
      <c r="DV13" s="1025"/>
      <c r="DW13" s="1026"/>
      <c r="DX13" s="1026"/>
      <c r="DY13" s="1026"/>
      <c r="DZ13" s="1027"/>
      <c r="EA13" s="225"/>
    </row>
    <row r="14" spans="1:131" s="226" customFormat="1" ht="26.25" customHeight="1" x14ac:dyDescent="0.2">
      <c r="A14" s="229">
        <v>8</v>
      </c>
      <c r="B14" s="1063"/>
      <c r="C14" s="1064"/>
      <c r="D14" s="1064"/>
      <c r="E14" s="1064"/>
      <c r="F14" s="1064"/>
      <c r="G14" s="1064"/>
      <c r="H14" s="1064"/>
      <c r="I14" s="1064"/>
      <c r="J14" s="1064"/>
      <c r="K14" s="1064"/>
      <c r="L14" s="1064"/>
      <c r="M14" s="1064"/>
      <c r="N14" s="1064"/>
      <c r="O14" s="1064"/>
      <c r="P14" s="1065"/>
      <c r="Q14" s="1071"/>
      <c r="R14" s="1072"/>
      <c r="S14" s="1072"/>
      <c r="T14" s="1072"/>
      <c r="U14" s="1072"/>
      <c r="V14" s="1072"/>
      <c r="W14" s="1072"/>
      <c r="X14" s="1072"/>
      <c r="Y14" s="1072"/>
      <c r="Z14" s="1072"/>
      <c r="AA14" s="1072"/>
      <c r="AB14" s="1072"/>
      <c r="AC14" s="1072"/>
      <c r="AD14" s="1072"/>
      <c r="AE14" s="1073"/>
      <c r="AF14" s="1068"/>
      <c r="AG14" s="1069"/>
      <c r="AH14" s="1069"/>
      <c r="AI14" s="1069"/>
      <c r="AJ14" s="1070"/>
      <c r="AK14" s="1113"/>
      <c r="AL14" s="1114"/>
      <c r="AM14" s="1114"/>
      <c r="AN14" s="1114"/>
      <c r="AO14" s="1114"/>
      <c r="AP14" s="1114"/>
      <c r="AQ14" s="1114"/>
      <c r="AR14" s="1114"/>
      <c r="AS14" s="1114"/>
      <c r="AT14" s="1114"/>
      <c r="AU14" s="1115"/>
      <c r="AV14" s="1115"/>
      <c r="AW14" s="1115"/>
      <c r="AX14" s="1115"/>
      <c r="AY14" s="1116"/>
      <c r="AZ14" s="223"/>
      <c r="BA14" s="223"/>
      <c r="BB14" s="223"/>
      <c r="BC14" s="223"/>
      <c r="BD14" s="223"/>
      <c r="BE14" s="224"/>
      <c r="BF14" s="224"/>
      <c r="BG14" s="224"/>
      <c r="BH14" s="224"/>
      <c r="BI14" s="224"/>
      <c r="BJ14" s="224"/>
      <c r="BK14" s="224"/>
      <c r="BL14" s="224"/>
      <c r="BM14" s="224"/>
      <c r="BN14" s="224"/>
      <c r="BO14" s="224"/>
      <c r="BP14" s="224"/>
      <c r="BQ14" s="229">
        <v>8</v>
      </c>
      <c r="BR14" s="230"/>
      <c r="BS14" s="1025"/>
      <c r="BT14" s="1026"/>
      <c r="BU14" s="1026"/>
      <c r="BV14" s="1026"/>
      <c r="BW14" s="1026"/>
      <c r="BX14" s="1026"/>
      <c r="BY14" s="1026"/>
      <c r="BZ14" s="1026"/>
      <c r="CA14" s="1026"/>
      <c r="CB14" s="1026"/>
      <c r="CC14" s="1026"/>
      <c r="CD14" s="1026"/>
      <c r="CE14" s="1026"/>
      <c r="CF14" s="1026"/>
      <c r="CG14" s="1047"/>
      <c r="CH14" s="1022"/>
      <c r="CI14" s="1023"/>
      <c r="CJ14" s="1023"/>
      <c r="CK14" s="1023"/>
      <c r="CL14" s="1024"/>
      <c r="CM14" s="1022"/>
      <c r="CN14" s="1023"/>
      <c r="CO14" s="1023"/>
      <c r="CP14" s="1023"/>
      <c r="CQ14" s="1024"/>
      <c r="CR14" s="1022"/>
      <c r="CS14" s="1023"/>
      <c r="CT14" s="1023"/>
      <c r="CU14" s="1023"/>
      <c r="CV14" s="1024"/>
      <c r="CW14" s="1022"/>
      <c r="CX14" s="1023"/>
      <c r="CY14" s="1023"/>
      <c r="CZ14" s="1023"/>
      <c r="DA14" s="1024"/>
      <c r="DB14" s="1022"/>
      <c r="DC14" s="1023"/>
      <c r="DD14" s="1023"/>
      <c r="DE14" s="1023"/>
      <c r="DF14" s="1024"/>
      <c r="DG14" s="1022"/>
      <c r="DH14" s="1023"/>
      <c r="DI14" s="1023"/>
      <c r="DJ14" s="1023"/>
      <c r="DK14" s="1024"/>
      <c r="DL14" s="1022"/>
      <c r="DM14" s="1023"/>
      <c r="DN14" s="1023"/>
      <c r="DO14" s="1023"/>
      <c r="DP14" s="1024"/>
      <c r="DQ14" s="1022"/>
      <c r="DR14" s="1023"/>
      <c r="DS14" s="1023"/>
      <c r="DT14" s="1023"/>
      <c r="DU14" s="1024"/>
      <c r="DV14" s="1025"/>
      <c r="DW14" s="1026"/>
      <c r="DX14" s="1026"/>
      <c r="DY14" s="1026"/>
      <c r="DZ14" s="1027"/>
      <c r="EA14" s="225"/>
    </row>
    <row r="15" spans="1:131" s="226" customFormat="1" ht="26.25" customHeight="1" x14ac:dyDescent="0.2">
      <c r="A15" s="229">
        <v>9</v>
      </c>
      <c r="B15" s="1063"/>
      <c r="C15" s="1064"/>
      <c r="D15" s="1064"/>
      <c r="E15" s="1064"/>
      <c r="F15" s="1064"/>
      <c r="G15" s="1064"/>
      <c r="H15" s="1064"/>
      <c r="I15" s="1064"/>
      <c r="J15" s="1064"/>
      <c r="K15" s="1064"/>
      <c r="L15" s="1064"/>
      <c r="M15" s="1064"/>
      <c r="N15" s="1064"/>
      <c r="O15" s="1064"/>
      <c r="P15" s="1065"/>
      <c r="Q15" s="1071"/>
      <c r="R15" s="1072"/>
      <c r="S15" s="1072"/>
      <c r="T15" s="1072"/>
      <c r="U15" s="1072"/>
      <c r="V15" s="1072"/>
      <c r="W15" s="1072"/>
      <c r="X15" s="1072"/>
      <c r="Y15" s="1072"/>
      <c r="Z15" s="1072"/>
      <c r="AA15" s="1072"/>
      <c r="AB15" s="1072"/>
      <c r="AC15" s="1072"/>
      <c r="AD15" s="1072"/>
      <c r="AE15" s="1073"/>
      <c r="AF15" s="1068"/>
      <c r="AG15" s="1069"/>
      <c r="AH15" s="1069"/>
      <c r="AI15" s="1069"/>
      <c r="AJ15" s="1070"/>
      <c r="AK15" s="1113"/>
      <c r="AL15" s="1114"/>
      <c r="AM15" s="1114"/>
      <c r="AN15" s="1114"/>
      <c r="AO15" s="1114"/>
      <c r="AP15" s="1114"/>
      <c r="AQ15" s="1114"/>
      <c r="AR15" s="1114"/>
      <c r="AS15" s="1114"/>
      <c r="AT15" s="1114"/>
      <c r="AU15" s="1115"/>
      <c r="AV15" s="1115"/>
      <c r="AW15" s="1115"/>
      <c r="AX15" s="1115"/>
      <c r="AY15" s="1116"/>
      <c r="AZ15" s="223"/>
      <c r="BA15" s="223"/>
      <c r="BB15" s="223"/>
      <c r="BC15" s="223"/>
      <c r="BD15" s="223"/>
      <c r="BE15" s="224"/>
      <c r="BF15" s="224"/>
      <c r="BG15" s="224"/>
      <c r="BH15" s="224"/>
      <c r="BI15" s="224"/>
      <c r="BJ15" s="224"/>
      <c r="BK15" s="224"/>
      <c r="BL15" s="224"/>
      <c r="BM15" s="224"/>
      <c r="BN15" s="224"/>
      <c r="BO15" s="224"/>
      <c r="BP15" s="224"/>
      <c r="BQ15" s="229">
        <v>9</v>
      </c>
      <c r="BR15" s="230"/>
      <c r="BS15" s="1025"/>
      <c r="BT15" s="1026"/>
      <c r="BU15" s="1026"/>
      <c r="BV15" s="1026"/>
      <c r="BW15" s="1026"/>
      <c r="BX15" s="1026"/>
      <c r="BY15" s="1026"/>
      <c r="BZ15" s="1026"/>
      <c r="CA15" s="1026"/>
      <c r="CB15" s="1026"/>
      <c r="CC15" s="1026"/>
      <c r="CD15" s="1026"/>
      <c r="CE15" s="1026"/>
      <c r="CF15" s="1026"/>
      <c r="CG15" s="1047"/>
      <c r="CH15" s="1022"/>
      <c r="CI15" s="1023"/>
      <c r="CJ15" s="1023"/>
      <c r="CK15" s="1023"/>
      <c r="CL15" s="1024"/>
      <c r="CM15" s="1022"/>
      <c r="CN15" s="1023"/>
      <c r="CO15" s="1023"/>
      <c r="CP15" s="1023"/>
      <c r="CQ15" s="1024"/>
      <c r="CR15" s="1022"/>
      <c r="CS15" s="1023"/>
      <c r="CT15" s="1023"/>
      <c r="CU15" s="1023"/>
      <c r="CV15" s="1024"/>
      <c r="CW15" s="1022"/>
      <c r="CX15" s="1023"/>
      <c r="CY15" s="1023"/>
      <c r="CZ15" s="1023"/>
      <c r="DA15" s="1024"/>
      <c r="DB15" s="1022"/>
      <c r="DC15" s="1023"/>
      <c r="DD15" s="1023"/>
      <c r="DE15" s="1023"/>
      <c r="DF15" s="1024"/>
      <c r="DG15" s="1022"/>
      <c r="DH15" s="1023"/>
      <c r="DI15" s="1023"/>
      <c r="DJ15" s="1023"/>
      <c r="DK15" s="1024"/>
      <c r="DL15" s="1022"/>
      <c r="DM15" s="1023"/>
      <c r="DN15" s="1023"/>
      <c r="DO15" s="1023"/>
      <c r="DP15" s="1024"/>
      <c r="DQ15" s="1022"/>
      <c r="DR15" s="1023"/>
      <c r="DS15" s="1023"/>
      <c r="DT15" s="1023"/>
      <c r="DU15" s="1024"/>
      <c r="DV15" s="1025"/>
      <c r="DW15" s="1026"/>
      <c r="DX15" s="1026"/>
      <c r="DY15" s="1026"/>
      <c r="DZ15" s="1027"/>
      <c r="EA15" s="225"/>
    </row>
    <row r="16" spans="1:131" s="226" customFormat="1" ht="26.25" customHeight="1" x14ac:dyDescent="0.2">
      <c r="A16" s="229">
        <v>10</v>
      </c>
      <c r="B16" s="1063"/>
      <c r="C16" s="1064"/>
      <c r="D16" s="1064"/>
      <c r="E16" s="1064"/>
      <c r="F16" s="1064"/>
      <c r="G16" s="1064"/>
      <c r="H16" s="1064"/>
      <c r="I16" s="1064"/>
      <c r="J16" s="1064"/>
      <c r="K16" s="1064"/>
      <c r="L16" s="1064"/>
      <c r="M16" s="1064"/>
      <c r="N16" s="1064"/>
      <c r="O16" s="1064"/>
      <c r="P16" s="1065"/>
      <c r="Q16" s="1071"/>
      <c r="R16" s="1072"/>
      <c r="S16" s="1072"/>
      <c r="T16" s="1072"/>
      <c r="U16" s="1072"/>
      <c r="V16" s="1072"/>
      <c r="W16" s="1072"/>
      <c r="X16" s="1072"/>
      <c r="Y16" s="1072"/>
      <c r="Z16" s="1072"/>
      <c r="AA16" s="1072"/>
      <c r="AB16" s="1072"/>
      <c r="AC16" s="1072"/>
      <c r="AD16" s="1072"/>
      <c r="AE16" s="1073"/>
      <c r="AF16" s="1068"/>
      <c r="AG16" s="1069"/>
      <c r="AH16" s="1069"/>
      <c r="AI16" s="1069"/>
      <c r="AJ16" s="1070"/>
      <c r="AK16" s="1113"/>
      <c r="AL16" s="1114"/>
      <c r="AM16" s="1114"/>
      <c r="AN16" s="1114"/>
      <c r="AO16" s="1114"/>
      <c r="AP16" s="1114"/>
      <c r="AQ16" s="1114"/>
      <c r="AR16" s="1114"/>
      <c r="AS16" s="1114"/>
      <c r="AT16" s="1114"/>
      <c r="AU16" s="1115"/>
      <c r="AV16" s="1115"/>
      <c r="AW16" s="1115"/>
      <c r="AX16" s="1115"/>
      <c r="AY16" s="1116"/>
      <c r="AZ16" s="223"/>
      <c r="BA16" s="223"/>
      <c r="BB16" s="223"/>
      <c r="BC16" s="223"/>
      <c r="BD16" s="223"/>
      <c r="BE16" s="224"/>
      <c r="BF16" s="224"/>
      <c r="BG16" s="224"/>
      <c r="BH16" s="224"/>
      <c r="BI16" s="224"/>
      <c r="BJ16" s="224"/>
      <c r="BK16" s="224"/>
      <c r="BL16" s="224"/>
      <c r="BM16" s="224"/>
      <c r="BN16" s="224"/>
      <c r="BO16" s="224"/>
      <c r="BP16" s="224"/>
      <c r="BQ16" s="229">
        <v>10</v>
      </c>
      <c r="BR16" s="230"/>
      <c r="BS16" s="1025"/>
      <c r="BT16" s="1026"/>
      <c r="BU16" s="1026"/>
      <c r="BV16" s="1026"/>
      <c r="BW16" s="1026"/>
      <c r="BX16" s="1026"/>
      <c r="BY16" s="1026"/>
      <c r="BZ16" s="1026"/>
      <c r="CA16" s="1026"/>
      <c r="CB16" s="1026"/>
      <c r="CC16" s="1026"/>
      <c r="CD16" s="1026"/>
      <c r="CE16" s="1026"/>
      <c r="CF16" s="1026"/>
      <c r="CG16" s="1047"/>
      <c r="CH16" s="1022"/>
      <c r="CI16" s="1023"/>
      <c r="CJ16" s="1023"/>
      <c r="CK16" s="1023"/>
      <c r="CL16" s="1024"/>
      <c r="CM16" s="1022"/>
      <c r="CN16" s="1023"/>
      <c r="CO16" s="1023"/>
      <c r="CP16" s="1023"/>
      <c r="CQ16" s="1024"/>
      <c r="CR16" s="1022"/>
      <c r="CS16" s="1023"/>
      <c r="CT16" s="1023"/>
      <c r="CU16" s="1023"/>
      <c r="CV16" s="1024"/>
      <c r="CW16" s="1022"/>
      <c r="CX16" s="1023"/>
      <c r="CY16" s="1023"/>
      <c r="CZ16" s="1023"/>
      <c r="DA16" s="1024"/>
      <c r="DB16" s="1022"/>
      <c r="DC16" s="1023"/>
      <c r="DD16" s="1023"/>
      <c r="DE16" s="1023"/>
      <c r="DF16" s="1024"/>
      <c r="DG16" s="1022"/>
      <c r="DH16" s="1023"/>
      <c r="DI16" s="1023"/>
      <c r="DJ16" s="1023"/>
      <c r="DK16" s="1024"/>
      <c r="DL16" s="1022"/>
      <c r="DM16" s="1023"/>
      <c r="DN16" s="1023"/>
      <c r="DO16" s="1023"/>
      <c r="DP16" s="1024"/>
      <c r="DQ16" s="1022"/>
      <c r="DR16" s="1023"/>
      <c r="DS16" s="1023"/>
      <c r="DT16" s="1023"/>
      <c r="DU16" s="1024"/>
      <c r="DV16" s="1025"/>
      <c r="DW16" s="1026"/>
      <c r="DX16" s="1026"/>
      <c r="DY16" s="1026"/>
      <c r="DZ16" s="1027"/>
      <c r="EA16" s="225"/>
    </row>
    <row r="17" spans="1:131" s="226" customFormat="1" ht="26.25" customHeight="1" x14ac:dyDescent="0.2">
      <c r="A17" s="229">
        <v>11</v>
      </c>
      <c r="B17" s="1063"/>
      <c r="C17" s="1064"/>
      <c r="D17" s="1064"/>
      <c r="E17" s="1064"/>
      <c r="F17" s="1064"/>
      <c r="G17" s="1064"/>
      <c r="H17" s="1064"/>
      <c r="I17" s="1064"/>
      <c r="J17" s="1064"/>
      <c r="K17" s="1064"/>
      <c r="L17" s="1064"/>
      <c r="M17" s="1064"/>
      <c r="N17" s="1064"/>
      <c r="O17" s="1064"/>
      <c r="P17" s="1065"/>
      <c r="Q17" s="1071"/>
      <c r="R17" s="1072"/>
      <c r="S17" s="1072"/>
      <c r="T17" s="1072"/>
      <c r="U17" s="1072"/>
      <c r="V17" s="1072"/>
      <c r="W17" s="1072"/>
      <c r="X17" s="1072"/>
      <c r="Y17" s="1072"/>
      <c r="Z17" s="1072"/>
      <c r="AA17" s="1072"/>
      <c r="AB17" s="1072"/>
      <c r="AC17" s="1072"/>
      <c r="AD17" s="1072"/>
      <c r="AE17" s="1073"/>
      <c r="AF17" s="1068"/>
      <c r="AG17" s="1069"/>
      <c r="AH17" s="1069"/>
      <c r="AI17" s="1069"/>
      <c r="AJ17" s="1070"/>
      <c r="AK17" s="1113"/>
      <c r="AL17" s="1114"/>
      <c r="AM17" s="1114"/>
      <c r="AN17" s="1114"/>
      <c r="AO17" s="1114"/>
      <c r="AP17" s="1114"/>
      <c r="AQ17" s="1114"/>
      <c r="AR17" s="1114"/>
      <c r="AS17" s="1114"/>
      <c r="AT17" s="1114"/>
      <c r="AU17" s="1115"/>
      <c r="AV17" s="1115"/>
      <c r="AW17" s="1115"/>
      <c r="AX17" s="1115"/>
      <c r="AY17" s="1116"/>
      <c r="AZ17" s="223"/>
      <c r="BA17" s="223"/>
      <c r="BB17" s="223"/>
      <c r="BC17" s="223"/>
      <c r="BD17" s="223"/>
      <c r="BE17" s="224"/>
      <c r="BF17" s="224"/>
      <c r="BG17" s="224"/>
      <c r="BH17" s="224"/>
      <c r="BI17" s="224"/>
      <c r="BJ17" s="224"/>
      <c r="BK17" s="224"/>
      <c r="BL17" s="224"/>
      <c r="BM17" s="224"/>
      <c r="BN17" s="224"/>
      <c r="BO17" s="224"/>
      <c r="BP17" s="224"/>
      <c r="BQ17" s="229">
        <v>11</v>
      </c>
      <c r="BR17" s="230"/>
      <c r="BS17" s="1025"/>
      <c r="BT17" s="1026"/>
      <c r="BU17" s="1026"/>
      <c r="BV17" s="1026"/>
      <c r="BW17" s="1026"/>
      <c r="BX17" s="1026"/>
      <c r="BY17" s="1026"/>
      <c r="BZ17" s="1026"/>
      <c r="CA17" s="1026"/>
      <c r="CB17" s="1026"/>
      <c r="CC17" s="1026"/>
      <c r="CD17" s="1026"/>
      <c r="CE17" s="1026"/>
      <c r="CF17" s="1026"/>
      <c r="CG17" s="1047"/>
      <c r="CH17" s="1022"/>
      <c r="CI17" s="1023"/>
      <c r="CJ17" s="1023"/>
      <c r="CK17" s="1023"/>
      <c r="CL17" s="1024"/>
      <c r="CM17" s="1022"/>
      <c r="CN17" s="1023"/>
      <c r="CO17" s="1023"/>
      <c r="CP17" s="1023"/>
      <c r="CQ17" s="1024"/>
      <c r="CR17" s="1022"/>
      <c r="CS17" s="1023"/>
      <c r="CT17" s="1023"/>
      <c r="CU17" s="1023"/>
      <c r="CV17" s="1024"/>
      <c r="CW17" s="1022"/>
      <c r="CX17" s="1023"/>
      <c r="CY17" s="1023"/>
      <c r="CZ17" s="1023"/>
      <c r="DA17" s="1024"/>
      <c r="DB17" s="1022"/>
      <c r="DC17" s="1023"/>
      <c r="DD17" s="1023"/>
      <c r="DE17" s="1023"/>
      <c r="DF17" s="1024"/>
      <c r="DG17" s="1022"/>
      <c r="DH17" s="1023"/>
      <c r="DI17" s="1023"/>
      <c r="DJ17" s="1023"/>
      <c r="DK17" s="1024"/>
      <c r="DL17" s="1022"/>
      <c r="DM17" s="1023"/>
      <c r="DN17" s="1023"/>
      <c r="DO17" s="1023"/>
      <c r="DP17" s="1024"/>
      <c r="DQ17" s="1022"/>
      <c r="DR17" s="1023"/>
      <c r="DS17" s="1023"/>
      <c r="DT17" s="1023"/>
      <c r="DU17" s="1024"/>
      <c r="DV17" s="1025"/>
      <c r="DW17" s="1026"/>
      <c r="DX17" s="1026"/>
      <c r="DY17" s="1026"/>
      <c r="DZ17" s="1027"/>
      <c r="EA17" s="225"/>
    </row>
    <row r="18" spans="1:131" s="226" customFormat="1" ht="26.25" customHeight="1" x14ac:dyDescent="0.2">
      <c r="A18" s="229">
        <v>12</v>
      </c>
      <c r="B18" s="1063"/>
      <c r="C18" s="1064"/>
      <c r="D18" s="1064"/>
      <c r="E18" s="1064"/>
      <c r="F18" s="1064"/>
      <c r="G18" s="1064"/>
      <c r="H18" s="1064"/>
      <c r="I18" s="1064"/>
      <c r="J18" s="1064"/>
      <c r="K18" s="1064"/>
      <c r="L18" s="1064"/>
      <c r="M18" s="1064"/>
      <c r="N18" s="1064"/>
      <c r="O18" s="1064"/>
      <c r="P18" s="1065"/>
      <c r="Q18" s="1071"/>
      <c r="R18" s="1072"/>
      <c r="S18" s="1072"/>
      <c r="T18" s="1072"/>
      <c r="U18" s="1072"/>
      <c r="V18" s="1072"/>
      <c r="W18" s="1072"/>
      <c r="X18" s="1072"/>
      <c r="Y18" s="1072"/>
      <c r="Z18" s="1072"/>
      <c r="AA18" s="1072"/>
      <c r="AB18" s="1072"/>
      <c r="AC18" s="1072"/>
      <c r="AD18" s="1072"/>
      <c r="AE18" s="1073"/>
      <c r="AF18" s="1068"/>
      <c r="AG18" s="1069"/>
      <c r="AH18" s="1069"/>
      <c r="AI18" s="1069"/>
      <c r="AJ18" s="1070"/>
      <c r="AK18" s="1113"/>
      <c r="AL18" s="1114"/>
      <c r="AM18" s="1114"/>
      <c r="AN18" s="1114"/>
      <c r="AO18" s="1114"/>
      <c r="AP18" s="1114"/>
      <c r="AQ18" s="1114"/>
      <c r="AR18" s="1114"/>
      <c r="AS18" s="1114"/>
      <c r="AT18" s="1114"/>
      <c r="AU18" s="1115"/>
      <c r="AV18" s="1115"/>
      <c r="AW18" s="1115"/>
      <c r="AX18" s="1115"/>
      <c r="AY18" s="1116"/>
      <c r="AZ18" s="223"/>
      <c r="BA18" s="223"/>
      <c r="BB18" s="223"/>
      <c r="BC18" s="223"/>
      <c r="BD18" s="223"/>
      <c r="BE18" s="224"/>
      <c r="BF18" s="224"/>
      <c r="BG18" s="224"/>
      <c r="BH18" s="224"/>
      <c r="BI18" s="224"/>
      <c r="BJ18" s="224"/>
      <c r="BK18" s="224"/>
      <c r="BL18" s="224"/>
      <c r="BM18" s="224"/>
      <c r="BN18" s="224"/>
      <c r="BO18" s="224"/>
      <c r="BP18" s="224"/>
      <c r="BQ18" s="229">
        <v>12</v>
      </c>
      <c r="BR18" s="230"/>
      <c r="BS18" s="1025"/>
      <c r="BT18" s="1026"/>
      <c r="BU18" s="1026"/>
      <c r="BV18" s="1026"/>
      <c r="BW18" s="1026"/>
      <c r="BX18" s="1026"/>
      <c r="BY18" s="1026"/>
      <c r="BZ18" s="1026"/>
      <c r="CA18" s="1026"/>
      <c r="CB18" s="1026"/>
      <c r="CC18" s="1026"/>
      <c r="CD18" s="1026"/>
      <c r="CE18" s="1026"/>
      <c r="CF18" s="1026"/>
      <c r="CG18" s="1047"/>
      <c r="CH18" s="1022"/>
      <c r="CI18" s="1023"/>
      <c r="CJ18" s="1023"/>
      <c r="CK18" s="1023"/>
      <c r="CL18" s="1024"/>
      <c r="CM18" s="1022"/>
      <c r="CN18" s="1023"/>
      <c r="CO18" s="1023"/>
      <c r="CP18" s="1023"/>
      <c r="CQ18" s="1024"/>
      <c r="CR18" s="1022"/>
      <c r="CS18" s="1023"/>
      <c r="CT18" s="1023"/>
      <c r="CU18" s="1023"/>
      <c r="CV18" s="1024"/>
      <c r="CW18" s="1022"/>
      <c r="CX18" s="1023"/>
      <c r="CY18" s="1023"/>
      <c r="CZ18" s="1023"/>
      <c r="DA18" s="1024"/>
      <c r="DB18" s="1022"/>
      <c r="DC18" s="1023"/>
      <c r="DD18" s="1023"/>
      <c r="DE18" s="1023"/>
      <c r="DF18" s="1024"/>
      <c r="DG18" s="1022"/>
      <c r="DH18" s="1023"/>
      <c r="DI18" s="1023"/>
      <c r="DJ18" s="1023"/>
      <c r="DK18" s="1024"/>
      <c r="DL18" s="1022"/>
      <c r="DM18" s="1023"/>
      <c r="DN18" s="1023"/>
      <c r="DO18" s="1023"/>
      <c r="DP18" s="1024"/>
      <c r="DQ18" s="1022"/>
      <c r="DR18" s="1023"/>
      <c r="DS18" s="1023"/>
      <c r="DT18" s="1023"/>
      <c r="DU18" s="1024"/>
      <c r="DV18" s="1025"/>
      <c r="DW18" s="1026"/>
      <c r="DX18" s="1026"/>
      <c r="DY18" s="1026"/>
      <c r="DZ18" s="1027"/>
      <c r="EA18" s="225"/>
    </row>
    <row r="19" spans="1:131" s="226" customFormat="1" ht="26.25" customHeight="1" x14ac:dyDescent="0.2">
      <c r="A19" s="229">
        <v>13</v>
      </c>
      <c r="B19" s="1063"/>
      <c r="C19" s="1064"/>
      <c r="D19" s="1064"/>
      <c r="E19" s="1064"/>
      <c r="F19" s="1064"/>
      <c r="G19" s="1064"/>
      <c r="H19" s="1064"/>
      <c r="I19" s="1064"/>
      <c r="J19" s="1064"/>
      <c r="K19" s="1064"/>
      <c r="L19" s="1064"/>
      <c r="M19" s="1064"/>
      <c r="N19" s="1064"/>
      <c r="O19" s="1064"/>
      <c r="P19" s="1065"/>
      <c r="Q19" s="1071"/>
      <c r="R19" s="1072"/>
      <c r="S19" s="1072"/>
      <c r="T19" s="1072"/>
      <c r="U19" s="1072"/>
      <c r="V19" s="1072"/>
      <c r="W19" s="1072"/>
      <c r="X19" s="1072"/>
      <c r="Y19" s="1072"/>
      <c r="Z19" s="1072"/>
      <c r="AA19" s="1072"/>
      <c r="AB19" s="1072"/>
      <c r="AC19" s="1072"/>
      <c r="AD19" s="1072"/>
      <c r="AE19" s="1073"/>
      <c r="AF19" s="1068"/>
      <c r="AG19" s="1069"/>
      <c r="AH19" s="1069"/>
      <c r="AI19" s="1069"/>
      <c r="AJ19" s="1070"/>
      <c r="AK19" s="1113"/>
      <c r="AL19" s="1114"/>
      <c r="AM19" s="1114"/>
      <c r="AN19" s="1114"/>
      <c r="AO19" s="1114"/>
      <c r="AP19" s="1114"/>
      <c r="AQ19" s="1114"/>
      <c r="AR19" s="1114"/>
      <c r="AS19" s="1114"/>
      <c r="AT19" s="1114"/>
      <c r="AU19" s="1115"/>
      <c r="AV19" s="1115"/>
      <c r="AW19" s="1115"/>
      <c r="AX19" s="1115"/>
      <c r="AY19" s="1116"/>
      <c r="AZ19" s="223"/>
      <c r="BA19" s="223"/>
      <c r="BB19" s="223"/>
      <c r="BC19" s="223"/>
      <c r="BD19" s="223"/>
      <c r="BE19" s="224"/>
      <c r="BF19" s="224"/>
      <c r="BG19" s="224"/>
      <c r="BH19" s="224"/>
      <c r="BI19" s="224"/>
      <c r="BJ19" s="224"/>
      <c r="BK19" s="224"/>
      <c r="BL19" s="224"/>
      <c r="BM19" s="224"/>
      <c r="BN19" s="224"/>
      <c r="BO19" s="224"/>
      <c r="BP19" s="224"/>
      <c r="BQ19" s="229">
        <v>13</v>
      </c>
      <c r="BR19" s="230"/>
      <c r="BS19" s="1025"/>
      <c r="BT19" s="1026"/>
      <c r="BU19" s="1026"/>
      <c r="BV19" s="1026"/>
      <c r="BW19" s="1026"/>
      <c r="BX19" s="1026"/>
      <c r="BY19" s="1026"/>
      <c r="BZ19" s="1026"/>
      <c r="CA19" s="1026"/>
      <c r="CB19" s="1026"/>
      <c r="CC19" s="1026"/>
      <c r="CD19" s="1026"/>
      <c r="CE19" s="1026"/>
      <c r="CF19" s="1026"/>
      <c r="CG19" s="1047"/>
      <c r="CH19" s="1022"/>
      <c r="CI19" s="1023"/>
      <c r="CJ19" s="1023"/>
      <c r="CK19" s="1023"/>
      <c r="CL19" s="1024"/>
      <c r="CM19" s="1022"/>
      <c r="CN19" s="1023"/>
      <c r="CO19" s="1023"/>
      <c r="CP19" s="1023"/>
      <c r="CQ19" s="1024"/>
      <c r="CR19" s="1022"/>
      <c r="CS19" s="1023"/>
      <c r="CT19" s="1023"/>
      <c r="CU19" s="1023"/>
      <c r="CV19" s="1024"/>
      <c r="CW19" s="1022"/>
      <c r="CX19" s="1023"/>
      <c r="CY19" s="1023"/>
      <c r="CZ19" s="1023"/>
      <c r="DA19" s="1024"/>
      <c r="DB19" s="1022"/>
      <c r="DC19" s="1023"/>
      <c r="DD19" s="1023"/>
      <c r="DE19" s="1023"/>
      <c r="DF19" s="1024"/>
      <c r="DG19" s="1022"/>
      <c r="DH19" s="1023"/>
      <c r="DI19" s="1023"/>
      <c r="DJ19" s="1023"/>
      <c r="DK19" s="1024"/>
      <c r="DL19" s="1022"/>
      <c r="DM19" s="1023"/>
      <c r="DN19" s="1023"/>
      <c r="DO19" s="1023"/>
      <c r="DP19" s="1024"/>
      <c r="DQ19" s="1022"/>
      <c r="DR19" s="1023"/>
      <c r="DS19" s="1023"/>
      <c r="DT19" s="1023"/>
      <c r="DU19" s="1024"/>
      <c r="DV19" s="1025"/>
      <c r="DW19" s="1026"/>
      <c r="DX19" s="1026"/>
      <c r="DY19" s="1026"/>
      <c r="DZ19" s="1027"/>
      <c r="EA19" s="225"/>
    </row>
    <row r="20" spans="1:131" s="226" customFormat="1" ht="26.25" customHeight="1" x14ac:dyDescent="0.2">
      <c r="A20" s="229">
        <v>14</v>
      </c>
      <c r="B20" s="1063"/>
      <c r="C20" s="1064"/>
      <c r="D20" s="1064"/>
      <c r="E20" s="1064"/>
      <c r="F20" s="1064"/>
      <c r="G20" s="1064"/>
      <c r="H20" s="1064"/>
      <c r="I20" s="1064"/>
      <c r="J20" s="1064"/>
      <c r="K20" s="1064"/>
      <c r="L20" s="1064"/>
      <c r="M20" s="1064"/>
      <c r="N20" s="1064"/>
      <c r="O20" s="1064"/>
      <c r="P20" s="1065"/>
      <c r="Q20" s="1071"/>
      <c r="R20" s="1072"/>
      <c r="S20" s="1072"/>
      <c r="T20" s="1072"/>
      <c r="U20" s="1072"/>
      <c r="V20" s="1072"/>
      <c r="W20" s="1072"/>
      <c r="X20" s="1072"/>
      <c r="Y20" s="1072"/>
      <c r="Z20" s="1072"/>
      <c r="AA20" s="1072"/>
      <c r="AB20" s="1072"/>
      <c r="AC20" s="1072"/>
      <c r="AD20" s="1072"/>
      <c r="AE20" s="1073"/>
      <c r="AF20" s="1068"/>
      <c r="AG20" s="1069"/>
      <c r="AH20" s="1069"/>
      <c r="AI20" s="1069"/>
      <c r="AJ20" s="1070"/>
      <c r="AK20" s="1113"/>
      <c r="AL20" s="1114"/>
      <c r="AM20" s="1114"/>
      <c r="AN20" s="1114"/>
      <c r="AO20" s="1114"/>
      <c r="AP20" s="1114"/>
      <c r="AQ20" s="1114"/>
      <c r="AR20" s="1114"/>
      <c r="AS20" s="1114"/>
      <c r="AT20" s="1114"/>
      <c r="AU20" s="1115"/>
      <c r="AV20" s="1115"/>
      <c r="AW20" s="1115"/>
      <c r="AX20" s="1115"/>
      <c r="AY20" s="1116"/>
      <c r="AZ20" s="223"/>
      <c r="BA20" s="223"/>
      <c r="BB20" s="223"/>
      <c r="BC20" s="223"/>
      <c r="BD20" s="223"/>
      <c r="BE20" s="224"/>
      <c r="BF20" s="224"/>
      <c r="BG20" s="224"/>
      <c r="BH20" s="224"/>
      <c r="BI20" s="224"/>
      <c r="BJ20" s="224"/>
      <c r="BK20" s="224"/>
      <c r="BL20" s="224"/>
      <c r="BM20" s="224"/>
      <c r="BN20" s="224"/>
      <c r="BO20" s="224"/>
      <c r="BP20" s="224"/>
      <c r="BQ20" s="229">
        <v>14</v>
      </c>
      <c r="BR20" s="230"/>
      <c r="BS20" s="1025"/>
      <c r="BT20" s="1026"/>
      <c r="BU20" s="1026"/>
      <c r="BV20" s="1026"/>
      <c r="BW20" s="1026"/>
      <c r="BX20" s="1026"/>
      <c r="BY20" s="1026"/>
      <c r="BZ20" s="1026"/>
      <c r="CA20" s="1026"/>
      <c r="CB20" s="1026"/>
      <c r="CC20" s="1026"/>
      <c r="CD20" s="1026"/>
      <c r="CE20" s="1026"/>
      <c r="CF20" s="1026"/>
      <c r="CG20" s="1047"/>
      <c r="CH20" s="1022"/>
      <c r="CI20" s="1023"/>
      <c r="CJ20" s="1023"/>
      <c r="CK20" s="1023"/>
      <c r="CL20" s="1024"/>
      <c r="CM20" s="1022"/>
      <c r="CN20" s="1023"/>
      <c r="CO20" s="1023"/>
      <c r="CP20" s="1023"/>
      <c r="CQ20" s="1024"/>
      <c r="CR20" s="1022"/>
      <c r="CS20" s="1023"/>
      <c r="CT20" s="1023"/>
      <c r="CU20" s="1023"/>
      <c r="CV20" s="1024"/>
      <c r="CW20" s="1022"/>
      <c r="CX20" s="1023"/>
      <c r="CY20" s="1023"/>
      <c r="CZ20" s="1023"/>
      <c r="DA20" s="1024"/>
      <c r="DB20" s="1022"/>
      <c r="DC20" s="1023"/>
      <c r="DD20" s="1023"/>
      <c r="DE20" s="1023"/>
      <c r="DF20" s="1024"/>
      <c r="DG20" s="1022"/>
      <c r="DH20" s="1023"/>
      <c r="DI20" s="1023"/>
      <c r="DJ20" s="1023"/>
      <c r="DK20" s="1024"/>
      <c r="DL20" s="1022"/>
      <c r="DM20" s="1023"/>
      <c r="DN20" s="1023"/>
      <c r="DO20" s="1023"/>
      <c r="DP20" s="1024"/>
      <c r="DQ20" s="1022"/>
      <c r="DR20" s="1023"/>
      <c r="DS20" s="1023"/>
      <c r="DT20" s="1023"/>
      <c r="DU20" s="1024"/>
      <c r="DV20" s="1025"/>
      <c r="DW20" s="1026"/>
      <c r="DX20" s="1026"/>
      <c r="DY20" s="1026"/>
      <c r="DZ20" s="1027"/>
      <c r="EA20" s="225"/>
    </row>
    <row r="21" spans="1:131" s="226" customFormat="1" ht="26.25" customHeight="1" thickBot="1" x14ac:dyDescent="0.25">
      <c r="A21" s="229">
        <v>15</v>
      </c>
      <c r="B21" s="1063"/>
      <c r="C21" s="1064"/>
      <c r="D21" s="1064"/>
      <c r="E21" s="1064"/>
      <c r="F21" s="1064"/>
      <c r="G21" s="1064"/>
      <c r="H21" s="1064"/>
      <c r="I21" s="1064"/>
      <c r="J21" s="1064"/>
      <c r="K21" s="1064"/>
      <c r="L21" s="1064"/>
      <c r="M21" s="1064"/>
      <c r="N21" s="1064"/>
      <c r="O21" s="1064"/>
      <c r="P21" s="1065"/>
      <c r="Q21" s="1071"/>
      <c r="R21" s="1072"/>
      <c r="S21" s="1072"/>
      <c r="T21" s="1072"/>
      <c r="U21" s="1072"/>
      <c r="V21" s="1072"/>
      <c r="W21" s="1072"/>
      <c r="X21" s="1072"/>
      <c r="Y21" s="1072"/>
      <c r="Z21" s="1072"/>
      <c r="AA21" s="1072"/>
      <c r="AB21" s="1072"/>
      <c r="AC21" s="1072"/>
      <c r="AD21" s="1072"/>
      <c r="AE21" s="1073"/>
      <c r="AF21" s="1068"/>
      <c r="AG21" s="1069"/>
      <c r="AH21" s="1069"/>
      <c r="AI21" s="1069"/>
      <c r="AJ21" s="1070"/>
      <c r="AK21" s="1113"/>
      <c r="AL21" s="1114"/>
      <c r="AM21" s="1114"/>
      <c r="AN21" s="1114"/>
      <c r="AO21" s="1114"/>
      <c r="AP21" s="1114"/>
      <c r="AQ21" s="1114"/>
      <c r="AR21" s="1114"/>
      <c r="AS21" s="1114"/>
      <c r="AT21" s="1114"/>
      <c r="AU21" s="1115"/>
      <c r="AV21" s="1115"/>
      <c r="AW21" s="1115"/>
      <c r="AX21" s="1115"/>
      <c r="AY21" s="1116"/>
      <c r="AZ21" s="223"/>
      <c r="BA21" s="223"/>
      <c r="BB21" s="223"/>
      <c r="BC21" s="223"/>
      <c r="BD21" s="223"/>
      <c r="BE21" s="224"/>
      <c r="BF21" s="224"/>
      <c r="BG21" s="224"/>
      <c r="BH21" s="224"/>
      <c r="BI21" s="224"/>
      <c r="BJ21" s="224"/>
      <c r="BK21" s="224"/>
      <c r="BL21" s="224"/>
      <c r="BM21" s="224"/>
      <c r="BN21" s="224"/>
      <c r="BO21" s="224"/>
      <c r="BP21" s="224"/>
      <c r="BQ21" s="229">
        <v>15</v>
      </c>
      <c r="BR21" s="230"/>
      <c r="BS21" s="1025"/>
      <c r="BT21" s="1026"/>
      <c r="BU21" s="1026"/>
      <c r="BV21" s="1026"/>
      <c r="BW21" s="1026"/>
      <c r="BX21" s="1026"/>
      <c r="BY21" s="1026"/>
      <c r="BZ21" s="1026"/>
      <c r="CA21" s="1026"/>
      <c r="CB21" s="1026"/>
      <c r="CC21" s="1026"/>
      <c r="CD21" s="1026"/>
      <c r="CE21" s="1026"/>
      <c r="CF21" s="1026"/>
      <c r="CG21" s="1047"/>
      <c r="CH21" s="1022"/>
      <c r="CI21" s="1023"/>
      <c r="CJ21" s="1023"/>
      <c r="CK21" s="1023"/>
      <c r="CL21" s="1024"/>
      <c r="CM21" s="1022"/>
      <c r="CN21" s="1023"/>
      <c r="CO21" s="1023"/>
      <c r="CP21" s="1023"/>
      <c r="CQ21" s="1024"/>
      <c r="CR21" s="1022"/>
      <c r="CS21" s="1023"/>
      <c r="CT21" s="1023"/>
      <c r="CU21" s="1023"/>
      <c r="CV21" s="1024"/>
      <c r="CW21" s="1022"/>
      <c r="CX21" s="1023"/>
      <c r="CY21" s="1023"/>
      <c r="CZ21" s="1023"/>
      <c r="DA21" s="1024"/>
      <c r="DB21" s="1022"/>
      <c r="DC21" s="1023"/>
      <c r="DD21" s="1023"/>
      <c r="DE21" s="1023"/>
      <c r="DF21" s="1024"/>
      <c r="DG21" s="1022"/>
      <c r="DH21" s="1023"/>
      <c r="DI21" s="1023"/>
      <c r="DJ21" s="1023"/>
      <c r="DK21" s="1024"/>
      <c r="DL21" s="1022"/>
      <c r="DM21" s="1023"/>
      <c r="DN21" s="1023"/>
      <c r="DO21" s="1023"/>
      <c r="DP21" s="1024"/>
      <c r="DQ21" s="1022"/>
      <c r="DR21" s="1023"/>
      <c r="DS21" s="1023"/>
      <c r="DT21" s="1023"/>
      <c r="DU21" s="1024"/>
      <c r="DV21" s="1025"/>
      <c r="DW21" s="1026"/>
      <c r="DX21" s="1026"/>
      <c r="DY21" s="1026"/>
      <c r="DZ21" s="1027"/>
      <c r="EA21" s="225"/>
    </row>
    <row r="22" spans="1:131" s="226" customFormat="1" ht="26.25" customHeight="1" x14ac:dyDescent="0.2">
      <c r="A22" s="229">
        <v>16</v>
      </c>
      <c r="B22" s="1063"/>
      <c r="C22" s="1064"/>
      <c r="D22" s="1064"/>
      <c r="E22" s="1064"/>
      <c r="F22" s="1064"/>
      <c r="G22" s="1064"/>
      <c r="H22" s="1064"/>
      <c r="I22" s="1064"/>
      <c r="J22" s="1064"/>
      <c r="K22" s="1064"/>
      <c r="L22" s="1064"/>
      <c r="M22" s="1064"/>
      <c r="N22" s="1064"/>
      <c r="O22" s="1064"/>
      <c r="P22" s="1065"/>
      <c r="Q22" s="1106"/>
      <c r="R22" s="1107"/>
      <c r="S22" s="1107"/>
      <c r="T22" s="1107"/>
      <c r="U22" s="1107"/>
      <c r="V22" s="1107"/>
      <c r="W22" s="1107"/>
      <c r="X22" s="1107"/>
      <c r="Y22" s="1107"/>
      <c r="Z22" s="1107"/>
      <c r="AA22" s="1107"/>
      <c r="AB22" s="1107"/>
      <c r="AC22" s="1107"/>
      <c r="AD22" s="1107"/>
      <c r="AE22" s="1108"/>
      <c r="AF22" s="1068"/>
      <c r="AG22" s="1069"/>
      <c r="AH22" s="1069"/>
      <c r="AI22" s="1069"/>
      <c r="AJ22" s="1070"/>
      <c r="AK22" s="1109"/>
      <c r="AL22" s="1110"/>
      <c r="AM22" s="1110"/>
      <c r="AN22" s="1110"/>
      <c r="AO22" s="1110"/>
      <c r="AP22" s="1110"/>
      <c r="AQ22" s="1110"/>
      <c r="AR22" s="1110"/>
      <c r="AS22" s="1110"/>
      <c r="AT22" s="1110"/>
      <c r="AU22" s="1111"/>
      <c r="AV22" s="1111"/>
      <c r="AW22" s="1111"/>
      <c r="AX22" s="1111"/>
      <c r="AY22" s="1112"/>
      <c r="AZ22" s="1061" t="s">
        <v>389</v>
      </c>
      <c r="BA22" s="1061"/>
      <c r="BB22" s="1061"/>
      <c r="BC22" s="1061"/>
      <c r="BD22" s="1062"/>
      <c r="BE22" s="224"/>
      <c r="BF22" s="224"/>
      <c r="BG22" s="224"/>
      <c r="BH22" s="224"/>
      <c r="BI22" s="224"/>
      <c r="BJ22" s="224"/>
      <c r="BK22" s="224"/>
      <c r="BL22" s="224"/>
      <c r="BM22" s="224"/>
      <c r="BN22" s="224"/>
      <c r="BO22" s="224"/>
      <c r="BP22" s="224"/>
      <c r="BQ22" s="229">
        <v>16</v>
      </c>
      <c r="BR22" s="230"/>
      <c r="BS22" s="1025"/>
      <c r="BT22" s="1026"/>
      <c r="BU22" s="1026"/>
      <c r="BV22" s="1026"/>
      <c r="BW22" s="1026"/>
      <c r="BX22" s="1026"/>
      <c r="BY22" s="1026"/>
      <c r="BZ22" s="1026"/>
      <c r="CA22" s="1026"/>
      <c r="CB22" s="1026"/>
      <c r="CC22" s="1026"/>
      <c r="CD22" s="1026"/>
      <c r="CE22" s="1026"/>
      <c r="CF22" s="1026"/>
      <c r="CG22" s="1047"/>
      <c r="CH22" s="1022"/>
      <c r="CI22" s="1023"/>
      <c r="CJ22" s="1023"/>
      <c r="CK22" s="1023"/>
      <c r="CL22" s="1024"/>
      <c r="CM22" s="1022"/>
      <c r="CN22" s="1023"/>
      <c r="CO22" s="1023"/>
      <c r="CP22" s="1023"/>
      <c r="CQ22" s="1024"/>
      <c r="CR22" s="1022"/>
      <c r="CS22" s="1023"/>
      <c r="CT22" s="1023"/>
      <c r="CU22" s="1023"/>
      <c r="CV22" s="1024"/>
      <c r="CW22" s="1022"/>
      <c r="CX22" s="1023"/>
      <c r="CY22" s="1023"/>
      <c r="CZ22" s="1023"/>
      <c r="DA22" s="1024"/>
      <c r="DB22" s="1022"/>
      <c r="DC22" s="1023"/>
      <c r="DD22" s="1023"/>
      <c r="DE22" s="1023"/>
      <c r="DF22" s="1024"/>
      <c r="DG22" s="1022"/>
      <c r="DH22" s="1023"/>
      <c r="DI22" s="1023"/>
      <c r="DJ22" s="1023"/>
      <c r="DK22" s="1024"/>
      <c r="DL22" s="1022"/>
      <c r="DM22" s="1023"/>
      <c r="DN22" s="1023"/>
      <c r="DO22" s="1023"/>
      <c r="DP22" s="1024"/>
      <c r="DQ22" s="1022"/>
      <c r="DR22" s="1023"/>
      <c r="DS22" s="1023"/>
      <c r="DT22" s="1023"/>
      <c r="DU22" s="1024"/>
      <c r="DV22" s="1025"/>
      <c r="DW22" s="1026"/>
      <c r="DX22" s="1026"/>
      <c r="DY22" s="1026"/>
      <c r="DZ22" s="1027"/>
      <c r="EA22" s="225"/>
    </row>
    <row r="23" spans="1:131" s="226" customFormat="1" ht="26.25" customHeight="1" thickBot="1" x14ac:dyDescent="0.25">
      <c r="A23" s="231" t="s">
        <v>390</v>
      </c>
      <c r="B23" s="970" t="s">
        <v>391</v>
      </c>
      <c r="C23" s="971"/>
      <c r="D23" s="971"/>
      <c r="E23" s="971"/>
      <c r="F23" s="971"/>
      <c r="G23" s="971"/>
      <c r="H23" s="971"/>
      <c r="I23" s="971"/>
      <c r="J23" s="971"/>
      <c r="K23" s="971"/>
      <c r="L23" s="971"/>
      <c r="M23" s="971"/>
      <c r="N23" s="971"/>
      <c r="O23" s="971"/>
      <c r="P23" s="981"/>
      <c r="Q23" s="1100">
        <v>10836</v>
      </c>
      <c r="R23" s="1094"/>
      <c r="S23" s="1094"/>
      <c r="T23" s="1094"/>
      <c r="U23" s="1094"/>
      <c r="V23" s="1094">
        <v>9635</v>
      </c>
      <c r="W23" s="1094"/>
      <c r="X23" s="1094"/>
      <c r="Y23" s="1094"/>
      <c r="Z23" s="1094"/>
      <c r="AA23" s="1094">
        <v>1201</v>
      </c>
      <c r="AB23" s="1094"/>
      <c r="AC23" s="1094"/>
      <c r="AD23" s="1094"/>
      <c r="AE23" s="1101"/>
      <c r="AF23" s="1102">
        <v>1183</v>
      </c>
      <c r="AG23" s="1094"/>
      <c r="AH23" s="1094"/>
      <c r="AI23" s="1094"/>
      <c r="AJ23" s="1103"/>
      <c r="AK23" s="1104"/>
      <c r="AL23" s="1105"/>
      <c r="AM23" s="1105"/>
      <c r="AN23" s="1105"/>
      <c r="AO23" s="1105"/>
      <c r="AP23" s="1094">
        <v>8801</v>
      </c>
      <c r="AQ23" s="1094"/>
      <c r="AR23" s="1094"/>
      <c r="AS23" s="1094"/>
      <c r="AT23" s="1094"/>
      <c r="AU23" s="1095"/>
      <c r="AV23" s="1095"/>
      <c r="AW23" s="1095"/>
      <c r="AX23" s="1095"/>
      <c r="AY23" s="1096"/>
      <c r="AZ23" s="1097" t="s">
        <v>138</v>
      </c>
      <c r="BA23" s="1098"/>
      <c r="BB23" s="1098"/>
      <c r="BC23" s="1098"/>
      <c r="BD23" s="1099"/>
      <c r="BE23" s="224"/>
      <c r="BF23" s="224"/>
      <c r="BG23" s="224"/>
      <c r="BH23" s="224"/>
      <c r="BI23" s="224"/>
      <c r="BJ23" s="224"/>
      <c r="BK23" s="224"/>
      <c r="BL23" s="224"/>
      <c r="BM23" s="224"/>
      <c r="BN23" s="224"/>
      <c r="BO23" s="224"/>
      <c r="BP23" s="224"/>
      <c r="BQ23" s="229">
        <v>17</v>
      </c>
      <c r="BR23" s="230"/>
      <c r="BS23" s="1025"/>
      <c r="BT23" s="1026"/>
      <c r="BU23" s="1026"/>
      <c r="BV23" s="1026"/>
      <c r="BW23" s="1026"/>
      <c r="BX23" s="1026"/>
      <c r="BY23" s="1026"/>
      <c r="BZ23" s="1026"/>
      <c r="CA23" s="1026"/>
      <c r="CB23" s="1026"/>
      <c r="CC23" s="1026"/>
      <c r="CD23" s="1026"/>
      <c r="CE23" s="1026"/>
      <c r="CF23" s="1026"/>
      <c r="CG23" s="1047"/>
      <c r="CH23" s="1022"/>
      <c r="CI23" s="1023"/>
      <c r="CJ23" s="1023"/>
      <c r="CK23" s="1023"/>
      <c r="CL23" s="1024"/>
      <c r="CM23" s="1022"/>
      <c r="CN23" s="1023"/>
      <c r="CO23" s="1023"/>
      <c r="CP23" s="1023"/>
      <c r="CQ23" s="1024"/>
      <c r="CR23" s="1022"/>
      <c r="CS23" s="1023"/>
      <c r="CT23" s="1023"/>
      <c r="CU23" s="1023"/>
      <c r="CV23" s="1024"/>
      <c r="CW23" s="1022"/>
      <c r="CX23" s="1023"/>
      <c r="CY23" s="1023"/>
      <c r="CZ23" s="1023"/>
      <c r="DA23" s="1024"/>
      <c r="DB23" s="1022"/>
      <c r="DC23" s="1023"/>
      <c r="DD23" s="1023"/>
      <c r="DE23" s="1023"/>
      <c r="DF23" s="1024"/>
      <c r="DG23" s="1022"/>
      <c r="DH23" s="1023"/>
      <c r="DI23" s="1023"/>
      <c r="DJ23" s="1023"/>
      <c r="DK23" s="1024"/>
      <c r="DL23" s="1022"/>
      <c r="DM23" s="1023"/>
      <c r="DN23" s="1023"/>
      <c r="DO23" s="1023"/>
      <c r="DP23" s="1024"/>
      <c r="DQ23" s="1022"/>
      <c r="DR23" s="1023"/>
      <c r="DS23" s="1023"/>
      <c r="DT23" s="1023"/>
      <c r="DU23" s="1024"/>
      <c r="DV23" s="1025"/>
      <c r="DW23" s="1026"/>
      <c r="DX23" s="1026"/>
      <c r="DY23" s="1026"/>
      <c r="DZ23" s="1027"/>
      <c r="EA23" s="225"/>
    </row>
    <row r="24" spans="1:131" s="226" customFormat="1" ht="26.25" customHeight="1" x14ac:dyDescent="0.2">
      <c r="A24" s="1093" t="s">
        <v>392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23"/>
      <c r="BA24" s="223"/>
      <c r="BB24" s="223"/>
      <c r="BC24" s="223"/>
      <c r="BD24" s="223"/>
      <c r="BE24" s="224"/>
      <c r="BF24" s="224"/>
      <c r="BG24" s="224"/>
      <c r="BH24" s="224"/>
      <c r="BI24" s="224"/>
      <c r="BJ24" s="224"/>
      <c r="BK24" s="224"/>
      <c r="BL24" s="224"/>
      <c r="BM24" s="224"/>
      <c r="BN24" s="224"/>
      <c r="BO24" s="224"/>
      <c r="BP24" s="224"/>
      <c r="BQ24" s="229">
        <v>18</v>
      </c>
      <c r="BR24" s="230"/>
      <c r="BS24" s="1025"/>
      <c r="BT24" s="1026"/>
      <c r="BU24" s="1026"/>
      <c r="BV24" s="1026"/>
      <c r="BW24" s="1026"/>
      <c r="BX24" s="1026"/>
      <c r="BY24" s="1026"/>
      <c r="BZ24" s="1026"/>
      <c r="CA24" s="1026"/>
      <c r="CB24" s="1026"/>
      <c r="CC24" s="1026"/>
      <c r="CD24" s="1026"/>
      <c r="CE24" s="1026"/>
      <c r="CF24" s="1026"/>
      <c r="CG24" s="1047"/>
      <c r="CH24" s="1022"/>
      <c r="CI24" s="1023"/>
      <c r="CJ24" s="1023"/>
      <c r="CK24" s="1023"/>
      <c r="CL24" s="1024"/>
      <c r="CM24" s="1022"/>
      <c r="CN24" s="1023"/>
      <c r="CO24" s="1023"/>
      <c r="CP24" s="1023"/>
      <c r="CQ24" s="1024"/>
      <c r="CR24" s="1022"/>
      <c r="CS24" s="1023"/>
      <c r="CT24" s="1023"/>
      <c r="CU24" s="1023"/>
      <c r="CV24" s="1024"/>
      <c r="CW24" s="1022"/>
      <c r="CX24" s="1023"/>
      <c r="CY24" s="1023"/>
      <c r="CZ24" s="1023"/>
      <c r="DA24" s="1024"/>
      <c r="DB24" s="1022"/>
      <c r="DC24" s="1023"/>
      <c r="DD24" s="1023"/>
      <c r="DE24" s="1023"/>
      <c r="DF24" s="1024"/>
      <c r="DG24" s="1022"/>
      <c r="DH24" s="1023"/>
      <c r="DI24" s="1023"/>
      <c r="DJ24" s="1023"/>
      <c r="DK24" s="1024"/>
      <c r="DL24" s="1022"/>
      <c r="DM24" s="1023"/>
      <c r="DN24" s="1023"/>
      <c r="DO24" s="1023"/>
      <c r="DP24" s="1024"/>
      <c r="DQ24" s="1022"/>
      <c r="DR24" s="1023"/>
      <c r="DS24" s="1023"/>
      <c r="DT24" s="1023"/>
      <c r="DU24" s="1024"/>
      <c r="DV24" s="1025"/>
      <c r="DW24" s="1026"/>
      <c r="DX24" s="1026"/>
      <c r="DY24" s="1026"/>
      <c r="DZ24" s="1027"/>
      <c r="EA24" s="225"/>
    </row>
    <row r="25" spans="1:131" ht="26.25" customHeight="1" thickBot="1" x14ac:dyDescent="0.25">
      <c r="A25" s="1092" t="s">
        <v>393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23"/>
      <c r="BK25" s="223"/>
      <c r="BL25" s="223"/>
      <c r="BM25" s="223"/>
      <c r="BN25" s="223"/>
      <c r="BO25" s="232"/>
      <c r="BP25" s="232"/>
      <c r="BQ25" s="229">
        <v>19</v>
      </c>
      <c r="BR25" s="230"/>
      <c r="BS25" s="1025"/>
      <c r="BT25" s="1026"/>
      <c r="BU25" s="1026"/>
      <c r="BV25" s="1026"/>
      <c r="BW25" s="1026"/>
      <c r="BX25" s="1026"/>
      <c r="BY25" s="1026"/>
      <c r="BZ25" s="1026"/>
      <c r="CA25" s="1026"/>
      <c r="CB25" s="1026"/>
      <c r="CC25" s="1026"/>
      <c r="CD25" s="1026"/>
      <c r="CE25" s="1026"/>
      <c r="CF25" s="1026"/>
      <c r="CG25" s="1047"/>
      <c r="CH25" s="1022"/>
      <c r="CI25" s="1023"/>
      <c r="CJ25" s="1023"/>
      <c r="CK25" s="1023"/>
      <c r="CL25" s="1024"/>
      <c r="CM25" s="1022"/>
      <c r="CN25" s="1023"/>
      <c r="CO25" s="1023"/>
      <c r="CP25" s="1023"/>
      <c r="CQ25" s="1024"/>
      <c r="CR25" s="1022"/>
      <c r="CS25" s="1023"/>
      <c r="CT25" s="1023"/>
      <c r="CU25" s="1023"/>
      <c r="CV25" s="1024"/>
      <c r="CW25" s="1022"/>
      <c r="CX25" s="1023"/>
      <c r="CY25" s="1023"/>
      <c r="CZ25" s="1023"/>
      <c r="DA25" s="1024"/>
      <c r="DB25" s="1022"/>
      <c r="DC25" s="1023"/>
      <c r="DD25" s="1023"/>
      <c r="DE25" s="1023"/>
      <c r="DF25" s="1024"/>
      <c r="DG25" s="1022"/>
      <c r="DH25" s="1023"/>
      <c r="DI25" s="1023"/>
      <c r="DJ25" s="1023"/>
      <c r="DK25" s="1024"/>
      <c r="DL25" s="1022"/>
      <c r="DM25" s="1023"/>
      <c r="DN25" s="1023"/>
      <c r="DO25" s="1023"/>
      <c r="DP25" s="1024"/>
      <c r="DQ25" s="1022"/>
      <c r="DR25" s="1023"/>
      <c r="DS25" s="1023"/>
      <c r="DT25" s="1023"/>
      <c r="DU25" s="1024"/>
      <c r="DV25" s="1025"/>
      <c r="DW25" s="1026"/>
      <c r="DX25" s="1026"/>
      <c r="DY25" s="1026"/>
      <c r="DZ25" s="1027"/>
      <c r="EA25" s="221"/>
    </row>
    <row r="26" spans="1:131" ht="26.25" customHeight="1" x14ac:dyDescent="0.2">
      <c r="A26" s="1028" t="s">
        <v>371</v>
      </c>
      <c r="B26" s="1029"/>
      <c r="C26" s="1029"/>
      <c r="D26" s="1029"/>
      <c r="E26" s="1029"/>
      <c r="F26" s="1029"/>
      <c r="G26" s="1029"/>
      <c r="H26" s="1029"/>
      <c r="I26" s="1029"/>
      <c r="J26" s="1029"/>
      <c r="K26" s="1029"/>
      <c r="L26" s="1029"/>
      <c r="M26" s="1029"/>
      <c r="N26" s="1029"/>
      <c r="O26" s="1029"/>
      <c r="P26" s="1030"/>
      <c r="Q26" s="1034" t="s">
        <v>394</v>
      </c>
      <c r="R26" s="1035"/>
      <c r="S26" s="1035"/>
      <c r="T26" s="1035"/>
      <c r="U26" s="1036"/>
      <c r="V26" s="1034" t="s">
        <v>395</v>
      </c>
      <c r="W26" s="1035"/>
      <c r="X26" s="1035"/>
      <c r="Y26" s="1035"/>
      <c r="Z26" s="1036"/>
      <c r="AA26" s="1034" t="s">
        <v>396</v>
      </c>
      <c r="AB26" s="1035"/>
      <c r="AC26" s="1035"/>
      <c r="AD26" s="1035"/>
      <c r="AE26" s="1035"/>
      <c r="AF26" s="1088" t="s">
        <v>397</v>
      </c>
      <c r="AG26" s="1041"/>
      <c r="AH26" s="1041"/>
      <c r="AI26" s="1041"/>
      <c r="AJ26" s="1089"/>
      <c r="AK26" s="1035" t="s">
        <v>398</v>
      </c>
      <c r="AL26" s="1035"/>
      <c r="AM26" s="1035"/>
      <c r="AN26" s="1035"/>
      <c r="AO26" s="1036"/>
      <c r="AP26" s="1034" t="s">
        <v>399</v>
      </c>
      <c r="AQ26" s="1035"/>
      <c r="AR26" s="1035"/>
      <c r="AS26" s="1035"/>
      <c r="AT26" s="1036"/>
      <c r="AU26" s="1034" t="s">
        <v>400</v>
      </c>
      <c r="AV26" s="1035"/>
      <c r="AW26" s="1035"/>
      <c r="AX26" s="1035"/>
      <c r="AY26" s="1036"/>
      <c r="AZ26" s="1034" t="s">
        <v>401</v>
      </c>
      <c r="BA26" s="1035"/>
      <c r="BB26" s="1035"/>
      <c r="BC26" s="1035"/>
      <c r="BD26" s="1036"/>
      <c r="BE26" s="1034" t="s">
        <v>378</v>
      </c>
      <c r="BF26" s="1035"/>
      <c r="BG26" s="1035"/>
      <c r="BH26" s="1035"/>
      <c r="BI26" s="1048"/>
      <c r="BJ26" s="223"/>
      <c r="BK26" s="223"/>
      <c r="BL26" s="223"/>
      <c r="BM26" s="223"/>
      <c r="BN26" s="223"/>
      <c r="BO26" s="232"/>
      <c r="BP26" s="232"/>
      <c r="BQ26" s="229">
        <v>20</v>
      </c>
      <c r="BR26" s="230"/>
      <c r="BS26" s="1025"/>
      <c r="BT26" s="1026"/>
      <c r="BU26" s="1026"/>
      <c r="BV26" s="1026"/>
      <c r="BW26" s="1026"/>
      <c r="BX26" s="1026"/>
      <c r="BY26" s="1026"/>
      <c r="BZ26" s="1026"/>
      <c r="CA26" s="1026"/>
      <c r="CB26" s="1026"/>
      <c r="CC26" s="1026"/>
      <c r="CD26" s="1026"/>
      <c r="CE26" s="1026"/>
      <c r="CF26" s="1026"/>
      <c r="CG26" s="1047"/>
      <c r="CH26" s="1022"/>
      <c r="CI26" s="1023"/>
      <c r="CJ26" s="1023"/>
      <c r="CK26" s="1023"/>
      <c r="CL26" s="1024"/>
      <c r="CM26" s="1022"/>
      <c r="CN26" s="1023"/>
      <c r="CO26" s="1023"/>
      <c r="CP26" s="1023"/>
      <c r="CQ26" s="1024"/>
      <c r="CR26" s="1022"/>
      <c r="CS26" s="1023"/>
      <c r="CT26" s="1023"/>
      <c r="CU26" s="1023"/>
      <c r="CV26" s="1024"/>
      <c r="CW26" s="1022"/>
      <c r="CX26" s="1023"/>
      <c r="CY26" s="1023"/>
      <c r="CZ26" s="1023"/>
      <c r="DA26" s="1024"/>
      <c r="DB26" s="1022"/>
      <c r="DC26" s="1023"/>
      <c r="DD26" s="1023"/>
      <c r="DE26" s="1023"/>
      <c r="DF26" s="1024"/>
      <c r="DG26" s="1022"/>
      <c r="DH26" s="1023"/>
      <c r="DI26" s="1023"/>
      <c r="DJ26" s="1023"/>
      <c r="DK26" s="1024"/>
      <c r="DL26" s="1022"/>
      <c r="DM26" s="1023"/>
      <c r="DN26" s="1023"/>
      <c r="DO26" s="1023"/>
      <c r="DP26" s="1024"/>
      <c r="DQ26" s="1022"/>
      <c r="DR26" s="1023"/>
      <c r="DS26" s="1023"/>
      <c r="DT26" s="1023"/>
      <c r="DU26" s="1024"/>
      <c r="DV26" s="1025"/>
      <c r="DW26" s="1026"/>
      <c r="DX26" s="1026"/>
      <c r="DY26" s="1026"/>
      <c r="DZ26" s="1027"/>
      <c r="EA26" s="221"/>
    </row>
    <row r="27" spans="1:131" ht="26.25" customHeight="1" thickBot="1" x14ac:dyDescent="0.25">
      <c r="A27" s="1031"/>
      <c r="B27" s="1032"/>
      <c r="C27" s="1032"/>
      <c r="D27" s="1032"/>
      <c r="E27" s="1032"/>
      <c r="F27" s="1032"/>
      <c r="G27" s="1032"/>
      <c r="H27" s="1032"/>
      <c r="I27" s="1032"/>
      <c r="J27" s="1032"/>
      <c r="K27" s="1032"/>
      <c r="L27" s="1032"/>
      <c r="M27" s="1032"/>
      <c r="N27" s="1032"/>
      <c r="O27" s="1032"/>
      <c r="P27" s="1033"/>
      <c r="Q27" s="1037"/>
      <c r="R27" s="1038"/>
      <c r="S27" s="1038"/>
      <c r="T27" s="1038"/>
      <c r="U27" s="1039"/>
      <c r="V27" s="1037"/>
      <c r="W27" s="1038"/>
      <c r="X27" s="1038"/>
      <c r="Y27" s="1038"/>
      <c r="Z27" s="1039"/>
      <c r="AA27" s="1037"/>
      <c r="AB27" s="1038"/>
      <c r="AC27" s="1038"/>
      <c r="AD27" s="1038"/>
      <c r="AE27" s="1038"/>
      <c r="AF27" s="1090"/>
      <c r="AG27" s="1044"/>
      <c r="AH27" s="1044"/>
      <c r="AI27" s="1044"/>
      <c r="AJ27" s="1091"/>
      <c r="AK27" s="1038"/>
      <c r="AL27" s="1038"/>
      <c r="AM27" s="1038"/>
      <c r="AN27" s="1038"/>
      <c r="AO27" s="1039"/>
      <c r="AP27" s="1037"/>
      <c r="AQ27" s="1038"/>
      <c r="AR27" s="1038"/>
      <c r="AS27" s="1038"/>
      <c r="AT27" s="1039"/>
      <c r="AU27" s="1037"/>
      <c r="AV27" s="1038"/>
      <c r="AW27" s="1038"/>
      <c r="AX27" s="1038"/>
      <c r="AY27" s="1039"/>
      <c r="AZ27" s="1037"/>
      <c r="BA27" s="1038"/>
      <c r="BB27" s="1038"/>
      <c r="BC27" s="1038"/>
      <c r="BD27" s="1039"/>
      <c r="BE27" s="1037"/>
      <c r="BF27" s="1038"/>
      <c r="BG27" s="1038"/>
      <c r="BH27" s="1038"/>
      <c r="BI27" s="1049"/>
      <c r="BJ27" s="223"/>
      <c r="BK27" s="223"/>
      <c r="BL27" s="223"/>
      <c r="BM27" s="223"/>
      <c r="BN27" s="223"/>
      <c r="BO27" s="232"/>
      <c r="BP27" s="232"/>
      <c r="BQ27" s="229">
        <v>21</v>
      </c>
      <c r="BR27" s="230"/>
      <c r="BS27" s="1025"/>
      <c r="BT27" s="1026"/>
      <c r="BU27" s="1026"/>
      <c r="BV27" s="1026"/>
      <c r="BW27" s="1026"/>
      <c r="BX27" s="1026"/>
      <c r="BY27" s="1026"/>
      <c r="BZ27" s="1026"/>
      <c r="CA27" s="1026"/>
      <c r="CB27" s="1026"/>
      <c r="CC27" s="1026"/>
      <c r="CD27" s="1026"/>
      <c r="CE27" s="1026"/>
      <c r="CF27" s="1026"/>
      <c r="CG27" s="1047"/>
      <c r="CH27" s="1022"/>
      <c r="CI27" s="1023"/>
      <c r="CJ27" s="1023"/>
      <c r="CK27" s="1023"/>
      <c r="CL27" s="1024"/>
      <c r="CM27" s="1022"/>
      <c r="CN27" s="1023"/>
      <c r="CO27" s="1023"/>
      <c r="CP27" s="1023"/>
      <c r="CQ27" s="1024"/>
      <c r="CR27" s="1022"/>
      <c r="CS27" s="1023"/>
      <c r="CT27" s="1023"/>
      <c r="CU27" s="1023"/>
      <c r="CV27" s="1024"/>
      <c r="CW27" s="1022"/>
      <c r="CX27" s="1023"/>
      <c r="CY27" s="1023"/>
      <c r="CZ27" s="1023"/>
      <c r="DA27" s="1024"/>
      <c r="DB27" s="1022"/>
      <c r="DC27" s="1023"/>
      <c r="DD27" s="1023"/>
      <c r="DE27" s="1023"/>
      <c r="DF27" s="1024"/>
      <c r="DG27" s="1022"/>
      <c r="DH27" s="1023"/>
      <c r="DI27" s="1023"/>
      <c r="DJ27" s="1023"/>
      <c r="DK27" s="1024"/>
      <c r="DL27" s="1022"/>
      <c r="DM27" s="1023"/>
      <c r="DN27" s="1023"/>
      <c r="DO27" s="1023"/>
      <c r="DP27" s="1024"/>
      <c r="DQ27" s="1022"/>
      <c r="DR27" s="1023"/>
      <c r="DS27" s="1023"/>
      <c r="DT27" s="1023"/>
      <c r="DU27" s="1024"/>
      <c r="DV27" s="1025"/>
      <c r="DW27" s="1026"/>
      <c r="DX27" s="1026"/>
      <c r="DY27" s="1026"/>
      <c r="DZ27" s="1027"/>
      <c r="EA27" s="221"/>
    </row>
    <row r="28" spans="1:131" ht="26.25" customHeight="1" thickTop="1" x14ac:dyDescent="0.2">
      <c r="A28" s="233">
        <v>1</v>
      </c>
      <c r="B28" s="1080" t="s">
        <v>402</v>
      </c>
      <c r="C28" s="1081"/>
      <c r="D28" s="1081"/>
      <c r="E28" s="1081"/>
      <c r="F28" s="1081"/>
      <c r="G28" s="1081"/>
      <c r="H28" s="1081"/>
      <c r="I28" s="1081"/>
      <c r="J28" s="1081"/>
      <c r="K28" s="1081"/>
      <c r="L28" s="1081"/>
      <c r="M28" s="1081"/>
      <c r="N28" s="1081"/>
      <c r="O28" s="1081"/>
      <c r="P28" s="1082"/>
      <c r="Q28" s="1083">
        <v>2097</v>
      </c>
      <c r="R28" s="1084"/>
      <c r="S28" s="1084"/>
      <c r="T28" s="1084"/>
      <c r="U28" s="1084"/>
      <c r="V28" s="1084">
        <v>2081</v>
      </c>
      <c r="W28" s="1084"/>
      <c r="X28" s="1084"/>
      <c r="Y28" s="1084"/>
      <c r="Z28" s="1084"/>
      <c r="AA28" s="1084">
        <v>17</v>
      </c>
      <c r="AB28" s="1084"/>
      <c r="AC28" s="1084"/>
      <c r="AD28" s="1084"/>
      <c r="AE28" s="1085"/>
      <c r="AF28" s="1086">
        <v>17</v>
      </c>
      <c r="AG28" s="1084"/>
      <c r="AH28" s="1084"/>
      <c r="AI28" s="1084"/>
      <c r="AJ28" s="1087"/>
      <c r="AK28" s="1075">
        <v>104</v>
      </c>
      <c r="AL28" s="1076"/>
      <c r="AM28" s="1076"/>
      <c r="AN28" s="1076"/>
      <c r="AO28" s="1076"/>
      <c r="AP28" s="1076" t="s">
        <v>591</v>
      </c>
      <c r="AQ28" s="1076"/>
      <c r="AR28" s="1076"/>
      <c r="AS28" s="1076"/>
      <c r="AT28" s="1076"/>
      <c r="AU28" s="1076" t="s">
        <v>591</v>
      </c>
      <c r="AV28" s="1076"/>
      <c r="AW28" s="1076"/>
      <c r="AX28" s="1076"/>
      <c r="AY28" s="1076"/>
      <c r="AZ28" s="1077" t="s">
        <v>591</v>
      </c>
      <c r="BA28" s="1077"/>
      <c r="BB28" s="1077"/>
      <c r="BC28" s="1077"/>
      <c r="BD28" s="1077"/>
      <c r="BE28" s="1078"/>
      <c r="BF28" s="1078"/>
      <c r="BG28" s="1078"/>
      <c r="BH28" s="1078"/>
      <c r="BI28" s="1079"/>
      <c r="BJ28" s="223"/>
      <c r="BK28" s="223"/>
      <c r="BL28" s="223"/>
      <c r="BM28" s="223"/>
      <c r="BN28" s="223"/>
      <c r="BO28" s="232"/>
      <c r="BP28" s="232"/>
      <c r="BQ28" s="229">
        <v>22</v>
      </c>
      <c r="BR28" s="230"/>
      <c r="BS28" s="1025"/>
      <c r="BT28" s="1026"/>
      <c r="BU28" s="1026"/>
      <c r="BV28" s="1026"/>
      <c r="BW28" s="1026"/>
      <c r="BX28" s="1026"/>
      <c r="BY28" s="1026"/>
      <c r="BZ28" s="1026"/>
      <c r="CA28" s="1026"/>
      <c r="CB28" s="1026"/>
      <c r="CC28" s="1026"/>
      <c r="CD28" s="1026"/>
      <c r="CE28" s="1026"/>
      <c r="CF28" s="1026"/>
      <c r="CG28" s="1047"/>
      <c r="CH28" s="1022"/>
      <c r="CI28" s="1023"/>
      <c r="CJ28" s="1023"/>
      <c r="CK28" s="1023"/>
      <c r="CL28" s="1024"/>
      <c r="CM28" s="1022"/>
      <c r="CN28" s="1023"/>
      <c r="CO28" s="1023"/>
      <c r="CP28" s="1023"/>
      <c r="CQ28" s="1024"/>
      <c r="CR28" s="1022"/>
      <c r="CS28" s="1023"/>
      <c r="CT28" s="1023"/>
      <c r="CU28" s="1023"/>
      <c r="CV28" s="1024"/>
      <c r="CW28" s="1022"/>
      <c r="CX28" s="1023"/>
      <c r="CY28" s="1023"/>
      <c r="CZ28" s="1023"/>
      <c r="DA28" s="1024"/>
      <c r="DB28" s="1022"/>
      <c r="DC28" s="1023"/>
      <c r="DD28" s="1023"/>
      <c r="DE28" s="1023"/>
      <c r="DF28" s="1024"/>
      <c r="DG28" s="1022"/>
      <c r="DH28" s="1023"/>
      <c r="DI28" s="1023"/>
      <c r="DJ28" s="1023"/>
      <c r="DK28" s="1024"/>
      <c r="DL28" s="1022"/>
      <c r="DM28" s="1023"/>
      <c r="DN28" s="1023"/>
      <c r="DO28" s="1023"/>
      <c r="DP28" s="1024"/>
      <c r="DQ28" s="1022"/>
      <c r="DR28" s="1023"/>
      <c r="DS28" s="1023"/>
      <c r="DT28" s="1023"/>
      <c r="DU28" s="1024"/>
      <c r="DV28" s="1025"/>
      <c r="DW28" s="1026"/>
      <c r="DX28" s="1026"/>
      <c r="DY28" s="1026"/>
      <c r="DZ28" s="1027"/>
      <c r="EA28" s="221"/>
    </row>
    <row r="29" spans="1:131" ht="26.25" customHeight="1" x14ac:dyDescent="0.2">
      <c r="A29" s="233">
        <v>2</v>
      </c>
      <c r="B29" s="1063" t="s">
        <v>403</v>
      </c>
      <c r="C29" s="1064"/>
      <c r="D29" s="1064"/>
      <c r="E29" s="1064"/>
      <c r="F29" s="1064"/>
      <c r="G29" s="1064"/>
      <c r="H29" s="1064"/>
      <c r="I29" s="1064"/>
      <c r="J29" s="1064"/>
      <c r="K29" s="1064"/>
      <c r="L29" s="1064"/>
      <c r="M29" s="1064"/>
      <c r="N29" s="1064"/>
      <c r="O29" s="1064"/>
      <c r="P29" s="1065"/>
      <c r="Q29" s="1071">
        <v>2389</v>
      </c>
      <c r="R29" s="1072"/>
      <c r="S29" s="1072"/>
      <c r="T29" s="1072"/>
      <c r="U29" s="1072"/>
      <c r="V29" s="1072">
        <v>2252</v>
      </c>
      <c r="W29" s="1072"/>
      <c r="X29" s="1072"/>
      <c r="Y29" s="1072"/>
      <c r="Z29" s="1072"/>
      <c r="AA29" s="1072">
        <v>137</v>
      </c>
      <c r="AB29" s="1072"/>
      <c r="AC29" s="1072"/>
      <c r="AD29" s="1072"/>
      <c r="AE29" s="1073"/>
      <c r="AF29" s="1068">
        <v>137</v>
      </c>
      <c r="AG29" s="1069"/>
      <c r="AH29" s="1069"/>
      <c r="AI29" s="1069"/>
      <c r="AJ29" s="1070"/>
      <c r="AK29" s="1013">
        <v>318</v>
      </c>
      <c r="AL29" s="1004"/>
      <c r="AM29" s="1004"/>
      <c r="AN29" s="1004"/>
      <c r="AO29" s="1004"/>
      <c r="AP29" s="1004" t="s">
        <v>591</v>
      </c>
      <c r="AQ29" s="1004"/>
      <c r="AR29" s="1004"/>
      <c r="AS29" s="1004"/>
      <c r="AT29" s="1004"/>
      <c r="AU29" s="1004" t="s">
        <v>591</v>
      </c>
      <c r="AV29" s="1004"/>
      <c r="AW29" s="1004"/>
      <c r="AX29" s="1004"/>
      <c r="AY29" s="1004"/>
      <c r="AZ29" s="1074" t="s">
        <v>591</v>
      </c>
      <c r="BA29" s="1074"/>
      <c r="BB29" s="1074"/>
      <c r="BC29" s="1074"/>
      <c r="BD29" s="1074"/>
      <c r="BE29" s="1005"/>
      <c r="BF29" s="1005"/>
      <c r="BG29" s="1005"/>
      <c r="BH29" s="1005"/>
      <c r="BI29" s="1006"/>
      <c r="BJ29" s="223"/>
      <c r="BK29" s="223"/>
      <c r="BL29" s="223"/>
      <c r="BM29" s="223"/>
      <c r="BN29" s="223"/>
      <c r="BO29" s="232"/>
      <c r="BP29" s="232"/>
      <c r="BQ29" s="229">
        <v>23</v>
      </c>
      <c r="BR29" s="230"/>
      <c r="BS29" s="1025"/>
      <c r="BT29" s="1026"/>
      <c r="BU29" s="1026"/>
      <c r="BV29" s="1026"/>
      <c r="BW29" s="1026"/>
      <c r="BX29" s="1026"/>
      <c r="BY29" s="1026"/>
      <c r="BZ29" s="1026"/>
      <c r="CA29" s="1026"/>
      <c r="CB29" s="1026"/>
      <c r="CC29" s="1026"/>
      <c r="CD29" s="1026"/>
      <c r="CE29" s="1026"/>
      <c r="CF29" s="1026"/>
      <c r="CG29" s="1047"/>
      <c r="CH29" s="1022"/>
      <c r="CI29" s="1023"/>
      <c r="CJ29" s="1023"/>
      <c r="CK29" s="1023"/>
      <c r="CL29" s="1024"/>
      <c r="CM29" s="1022"/>
      <c r="CN29" s="1023"/>
      <c r="CO29" s="1023"/>
      <c r="CP29" s="1023"/>
      <c r="CQ29" s="1024"/>
      <c r="CR29" s="1022"/>
      <c r="CS29" s="1023"/>
      <c r="CT29" s="1023"/>
      <c r="CU29" s="1023"/>
      <c r="CV29" s="1024"/>
      <c r="CW29" s="1022"/>
      <c r="CX29" s="1023"/>
      <c r="CY29" s="1023"/>
      <c r="CZ29" s="1023"/>
      <c r="DA29" s="1024"/>
      <c r="DB29" s="1022"/>
      <c r="DC29" s="1023"/>
      <c r="DD29" s="1023"/>
      <c r="DE29" s="1023"/>
      <c r="DF29" s="1024"/>
      <c r="DG29" s="1022"/>
      <c r="DH29" s="1023"/>
      <c r="DI29" s="1023"/>
      <c r="DJ29" s="1023"/>
      <c r="DK29" s="1024"/>
      <c r="DL29" s="1022"/>
      <c r="DM29" s="1023"/>
      <c r="DN29" s="1023"/>
      <c r="DO29" s="1023"/>
      <c r="DP29" s="1024"/>
      <c r="DQ29" s="1022"/>
      <c r="DR29" s="1023"/>
      <c r="DS29" s="1023"/>
      <c r="DT29" s="1023"/>
      <c r="DU29" s="1024"/>
      <c r="DV29" s="1025"/>
      <c r="DW29" s="1026"/>
      <c r="DX29" s="1026"/>
      <c r="DY29" s="1026"/>
      <c r="DZ29" s="1027"/>
      <c r="EA29" s="221"/>
    </row>
    <row r="30" spans="1:131" ht="26.25" customHeight="1" x14ac:dyDescent="0.2">
      <c r="A30" s="233">
        <v>3</v>
      </c>
      <c r="B30" s="1063" t="s">
        <v>404</v>
      </c>
      <c r="C30" s="1064"/>
      <c r="D30" s="1064"/>
      <c r="E30" s="1064"/>
      <c r="F30" s="1064"/>
      <c r="G30" s="1064"/>
      <c r="H30" s="1064"/>
      <c r="I30" s="1064"/>
      <c r="J30" s="1064"/>
      <c r="K30" s="1064"/>
      <c r="L30" s="1064"/>
      <c r="M30" s="1064"/>
      <c r="N30" s="1064"/>
      <c r="O30" s="1064"/>
      <c r="P30" s="1065"/>
      <c r="Q30" s="1071">
        <v>221</v>
      </c>
      <c r="R30" s="1072"/>
      <c r="S30" s="1072"/>
      <c r="T30" s="1072"/>
      <c r="U30" s="1072"/>
      <c r="V30" s="1072">
        <v>221</v>
      </c>
      <c r="W30" s="1072"/>
      <c r="X30" s="1072"/>
      <c r="Y30" s="1072"/>
      <c r="Z30" s="1072"/>
      <c r="AA30" s="1072">
        <v>0</v>
      </c>
      <c r="AB30" s="1072"/>
      <c r="AC30" s="1072"/>
      <c r="AD30" s="1072"/>
      <c r="AE30" s="1073"/>
      <c r="AF30" s="1068">
        <v>0</v>
      </c>
      <c r="AG30" s="1069"/>
      <c r="AH30" s="1069"/>
      <c r="AI30" s="1069"/>
      <c r="AJ30" s="1070"/>
      <c r="AK30" s="1013">
        <v>49</v>
      </c>
      <c r="AL30" s="1004"/>
      <c r="AM30" s="1004"/>
      <c r="AN30" s="1004"/>
      <c r="AO30" s="1004"/>
      <c r="AP30" s="1004" t="s">
        <v>591</v>
      </c>
      <c r="AQ30" s="1004"/>
      <c r="AR30" s="1004"/>
      <c r="AS30" s="1004"/>
      <c r="AT30" s="1004"/>
      <c r="AU30" s="1004" t="s">
        <v>591</v>
      </c>
      <c r="AV30" s="1004"/>
      <c r="AW30" s="1004"/>
      <c r="AX30" s="1004"/>
      <c r="AY30" s="1004"/>
      <c r="AZ30" s="1074" t="s">
        <v>591</v>
      </c>
      <c r="BA30" s="1074"/>
      <c r="BB30" s="1074"/>
      <c r="BC30" s="1074"/>
      <c r="BD30" s="1074"/>
      <c r="BE30" s="1005"/>
      <c r="BF30" s="1005"/>
      <c r="BG30" s="1005"/>
      <c r="BH30" s="1005"/>
      <c r="BI30" s="1006"/>
      <c r="BJ30" s="223"/>
      <c r="BK30" s="223"/>
      <c r="BL30" s="223"/>
      <c r="BM30" s="223"/>
      <c r="BN30" s="223"/>
      <c r="BO30" s="232"/>
      <c r="BP30" s="232"/>
      <c r="BQ30" s="229">
        <v>24</v>
      </c>
      <c r="BR30" s="230"/>
      <c r="BS30" s="1025"/>
      <c r="BT30" s="1026"/>
      <c r="BU30" s="1026"/>
      <c r="BV30" s="1026"/>
      <c r="BW30" s="1026"/>
      <c r="BX30" s="1026"/>
      <c r="BY30" s="1026"/>
      <c r="BZ30" s="1026"/>
      <c r="CA30" s="1026"/>
      <c r="CB30" s="1026"/>
      <c r="CC30" s="1026"/>
      <c r="CD30" s="1026"/>
      <c r="CE30" s="1026"/>
      <c r="CF30" s="1026"/>
      <c r="CG30" s="1047"/>
      <c r="CH30" s="1022"/>
      <c r="CI30" s="1023"/>
      <c r="CJ30" s="1023"/>
      <c r="CK30" s="1023"/>
      <c r="CL30" s="1024"/>
      <c r="CM30" s="1022"/>
      <c r="CN30" s="1023"/>
      <c r="CO30" s="1023"/>
      <c r="CP30" s="1023"/>
      <c r="CQ30" s="1024"/>
      <c r="CR30" s="1022"/>
      <c r="CS30" s="1023"/>
      <c r="CT30" s="1023"/>
      <c r="CU30" s="1023"/>
      <c r="CV30" s="1024"/>
      <c r="CW30" s="1022"/>
      <c r="CX30" s="1023"/>
      <c r="CY30" s="1023"/>
      <c r="CZ30" s="1023"/>
      <c r="DA30" s="1024"/>
      <c r="DB30" s="1022"/>
      <c r="DC30" s="1023"/>
      <c r="DD30" s="1023"/>
      <c r="DE30" s="1023"/>
      <c r="DF30" s="1024"/>
      <c r="DG30" s="1022"/>
      <c r="DH30" s="1023"/>
      <c r="DI30" s="1023"/>
      <c r="DJ30" s="1023"/>
      <c r="DK30" s="1024"/>
      <c r="DL30" s="1022"/>
      <c r="DM30" s="1023"/>
      <c r="DN30" s="1023"/>
      <c r="DO30" s="1023"/>
      <c r="DP30" s="1024"/>
      <c r="DQ30" s="1022"/>
      <c r="DR30" s="1023"/>
      <c r="DS30" s="1023"/>
      <c r="DT30" s="1023"/>
      <c r="DU30" s="1024"/>
      <c r="DV30" s="1025"/>
      <c r="DW30" s="1026"/>
      <c r="DX30" s="1026"/>
      <c r="DY30" s="1026"/>
      <c r="DZ30" s="1027"/>
      <c r="EA30" s="221"/>
    </row>
    <row r="31" spans="1:131" ht="26.25" customHeight="1" x14ac:dyDescent="0.2">
      <c r="A31" s="233">
        <v>4</v>
      </c>
      <c r="B31" s="1063" t="s">
        <v>405</v>
      </c>
      <c r="C31" s="1064"/>
      <c r="D31" s="1064"/>
      <c r="E31" s="1064"/>
      <c r="F31" s="1064"/>
      <c r="G31" s="1064"/>
      <c r="H31" s="1064"/>
      <c r="I31" s="1064"/>
      <c r="J31" s="1064"/>
      <c r="K31" s="1064"/>
      <c r="L31" s="1064"/>
      <c r="M31" s="1064"/>
      <c r="N31" s="1064"/>
      <c r="O31" s="1064"/>
      <c r="P31" s="1065"/>
      <c r="Q31" s="1071">
        <v>314</v>
      </c>
      <c r="R31" s="1072"/>
      <c r="S31" s="1072"/>
      <c r="T31" s="1072"/>
      <c r="U31" s="1072"/>
      <c r="V31" s="1072">
        <v>305</v>
      </c>
      <c r="W31" s="1072"/>
      <c r="X31" s="1072"/>
      <c r="Y31" s="1072"/>
      <c r="Z31" s="1072"/>
      <c r="AA31" s="1072">
        <v>9</v>
      </c>
      <c r="AB31" s="1072"/>
      <c r="AC31" s="1072"/>
      <c r="AD31" s="1072"/>
      <c r="AE31" s="1073"/>
      <c r="AF31" s="1068">
        <v>386</v>
      </c>
      <c r="AG31" s="1069"/>
      <c r="AH31" s="1069"/>
      <c r="AI31" s="1069"/>
      <c r="AJ31" s="1070"/>
      <c r="AK31" s="1013">
        <v>9</v>
      </c>
      <c r="AL31" s="1004"/>
      <c r="AM31" s="1004"/>
      <c r="AN31" s="1004"/>
      <c r="AO31" s="1004"/>
      <c r="AP31" s="1004">
        <v>991</v>
      </c>
      <c r="AQ31" s="1004"/>
      <c r="AR31" s="1004"/>
      <c r="AS31" s="1004"/>
      <c r="AT31" s="1004"/>
      <c r="AU31" s="1004" t="s">
        <v>591</v>
      </c>
      <c r="AV31" s="1004"/>
      <c r="AW31" s="1004"/>
      <c r="AX31" s="1004"/>
      <c r="AY31" s="1004"/>
      <c r="AZ31" s="1074" t="s">
        <v>591</v>
      </c>
      <c r="BA31" s="1074"/>
      <c r="BB31" s="1074"/>
      <c r="BC31" s="1074"/>
      <c r="BD31" s="1074"/>
      <c r="BE31" s="1005" t="s">
        <v>406</v>
      </c>
      <c r="BF31" s="1005"/>
      <c r="BG31" s="1005"/>
      <c r="BH31" s="1005"/>
      <c r="BI31" s="1006"/>
      <c r="BJ31" s="223"/>
      <c r="BK31" s="223"/>
      <c r="BL31" s="223"/>
      <c r="BM31" s="223"/>
      <c r="BN31" s="223"/>
      <c r="BO31" s="232"/>
      <c r="BP31" s="232"/>
      <c r="BQ31" s="229">
        <v>25</v>
      </c>
      <c r="BR31" s="230"/>
      <c r="BS31" s="1025"/>
      <c r="BT31" s="1026"/>
      <c r="BU31" s="1026"/>
      <c r="BV31" s="1026"/>
      <c r="BW31" s="1026"/>
      <c r="BX31" s="1026"/>
      <c r="BY31" s="1026"/>
      <c r="BZ31" s="1026"/>
      <c r="CA31" s="1026"/>
      <c r="CB31" s="1026"/>
      <c r="CC31" s="1026"/>
      <c r="CD31" s="1026"/>
      <c r="CE31" s="1026"/>
      <c r="CF31" s="1026"/>
      <c r="CG31" s="1047"/>
      <c r="CH31" s="1022"/>
      <c r="CI31" s="1023"/>
      <c r="CJ31" s="1023"/>
      <c r="CK31" s="1023"/>
      <c r="CL31" s="1024"/>
      <c r="CM31" s="1022"/>
      <c r="CN31" s="1023"/>
      <c r="CO31" s="1023"/>
      <c r="CP31" s="1023"/>
      <c r="CQ31" s="1024"/>
      <c r="CR31" s="1022"/>
      <c r="CS31" s="1023"/>
      <c r="CT31" s="1023"/>
      <c r="CU31" s="1023"/>
      <c r="CV31" s="1024"/>
      <c r="CW31" s="1022"/>
      <c r="CX31" s="1023"/>
      <c r="CY31" s="1023"/>
      <c r="CZ31" s="1023"/>
      <c r="DA31" s="1024"/>
      <c r="DB31" s="1022"/>
      <c r="DC31" s="1023"/>
      <c r="DD31" s="1023"/>
      <c r="DE31" s="1023"/>
      <c r="DF31" s="1024"/>
      <c r="DG31" s="1022"/>
      <c r="DH31" s="1023"/>
      <c r="DI31" s="1023"/>
      <c r="DJ31" s="1023"/>
      <c r="DK31" s="1024"/>
      <c r="DL31" s="1022"/>
      <c r="DM31" s="1023"/>
      <c r="DN31" s="1023"/>
      <c r="DO31" s="1023"/>
      <c r="DP31" s="1024"/>
      <c r="DQ31" s="1022"/>
      <c r="DR31" s="1023"/>
      <c r="DS31" s="1023"/>
      <c r="DT31" s="1023"/>
      <c r="DU31" s="1024"/>
      <c r="DV31" s="1025"/>
      <c r="DW31" s="1026"/>
      <c r="DX31" s="1026"/>
      <c r="DY31" s="1026"/>
      <c r="DZ31" s="1027"/>
      <c r="EA31" s="221"/>
    </row>
    <row r="32" spans="1:131" ht="26.25" customHeight="1" x14ac:dyDescent="0.2">
      <c r="A32" s="233">
        <v>5</v>
      </c>
      <c r="B32" s="1063" t="s">
        <v>407</v>
      </c>
      <c r="C32" s="1064"/>
      <c r="D32" s="1064"/>
      <c r="E32" s="1064"/>
      <c r="F32" s="1064"/>
      <c r="G32" s="1064"/>
      <c r="H32" s="1064"/>
      <c r="I32" s="1064"/>
      <c r="J32" s="1064"/>
      <c r="K32" s="1064"/>
      <c r="L32" s="1064"/>
      <c r="M32" s="1064"/>
      <c r="N32" s="1064"/>
      <c r="O32" s="1064"/>
      <c r="P32" s="1065"/>
      <c r="Q32" s="1071">
        <v>2941</v>
      </c>
      <c r="R32" s="1072"/>
      <c r="S32" s="1072"/>
      <c r="T32" s="1072"/>
      <c r="U32" s="1072"/>
      <c r="V32" s="1072">
        <v>2824</v>
      </c>
      <c r="W32" s="1072"/>
      <c r="X32" s="1072"/>
      <c r="Y32" s="1072"/>
      <c r="Z32" s="1072"/>
      <c r="AA32" s="1072">
        <v>116</v>
      </c>
      <c r="AB32" s="1072"/>
      <c r="AC32" s="1072"/>
      <c r="AD32" s="1072"/>
      <c r="AE32" s="1073"/>
      <c r="AF32" s="1068">
        <v>427</v>
      </c>
      <c r="AG32" s="1069"/>
      <c r="AH32" s="1069"/>
      <c r="AI32" s="1069"/>
      <c r="AJ32" s="1070"/>
      <c r="AK32" s="1013">
        <v>500</v>
      </c>
      <c r="AL32" s="1004"/>
      <c r="AM32" s="1004"/>
      <c r="AN32" s="1004"/>
      <c r="AO32" s="1004"/>
      <c r="AP32" s="1004">
        <v>1680</v>
      </c>
      <c r="AQ32" s="1004"/>
      <c r="AR32" s="1004"/>
      <c r="AS32" s="1004"/>
      <c r="AT32" s="1004"/>
      <c r="AU32" s="1004">
        <v>1109</v>
      </c>
      <c r="AV32" s="1004"/>
      <c r="AW32" s="1004"/>
      <c r="AX32" s="1004"/>
      <c r="AY32" s="1004"/>
      <c r="AZ32" s="1074" t="s">
        <v>591</v>
      </c>
      <c r="BA32" s="1074"/>
      <c r="BB32" s="1074"/>
      <c r="BC32" s="1074"/>
      <c r="BD32" s="1074"/>
      <c r="BE32" s="1005" t="s">
        <v>406</v>
      </c>
      <c r="BF32" s="1005"/>
      <c r="BG32" s="1005"/>
      <c r="BH32" s="1005"/>
      <c r="BI32" s="1006"/>
      <c r="BJ32" s="223"/>
      <c r="BK32" s="223"/>
      <c r="BL32" s="223"/>
      <c r="BM32" s="223"/>
      <c r="BN32" s="223"/>
      <c r="BO32" s="232"/>
      <c r="BP32" s="232"/>
      <c r="BQ32" s="229">
        <v>26</v>
      </c>
      <c r="BR32" s="230"/>
      <c r="BS32" s="1025"/>
      <c r="BT32" s="1026"/>
      <c r="BU32" s="1026"/>
      <c r="BV32" s="1026"/>
      <c r="BW32" s="1026"/>
      <c r="BX32" s="1026"/>
      <c r="BY32" s="1026"/>
      <c r="BZ32" s="1026"/>
      <c r="CA32" s="1026"/>
      <c r="CB32" s="1026"/>
      <c r="CC32" s="1026"/>
      <c r="CD32" s="1026"/>
      <c r="CE32" s="1026"/>
      <c r="CF32" s="1026"/>
      <c r="CG32" s="1047"/>
      <c r="CH32" s="1022"/>
      <c r="CI32" s="1023"/>
      <c r="CJ32" s="1023"/>
      <c r="CK32" s="1023"/>
      <c r="CL32" s="1024"/>
      <c r="CM32" s="1022"/>
      <c r="CN32" s="1023"/>
      <c r="CO32" s="1023"/>
      <c r="CP32" s="1023"/>
      <c r="CQ32" s="1024"/>
      <c r="CR32" s="1022"/>
      <c r="CS32" s="1023"/>
      <c r="CT32" s="1023"/>
      <c r="CU32" s="1023"/>
      <c r="CV32" s="1024"/>
      <c r="CW32" s="1022"/>
      <c r="CX32" s="1023"/>
      <c r="CY32" s="1023"/>
      <c r="CZ32" s="1023"/>
      <c r="DA32" s="1024"/>
      <c r="DB32" s="1022"/>
      <c r="DC32" s="1023"/>
      <c r="DD32" s="1023"/>
      <c r="DE32" s="1023"/>
      <c r="DF32" s="1024"/>
      <c r="DG32" s="1022"/>
      <c r="DH32" s="1023"/>
      <c r="DI32" s="1023"/>
      <c r="DJ32" s="1023"/>
      <c r="DK32" s="1024"/>
      <c r="DL32" s="1022"/>
      <c r="DM32" s="1023"/>
      <c r="DN32" s="1023"/>
      <c r="DO32" s="1023"/>
      <c r="DP32" s="1024"/>
      <c r="DQ32" s="1022"/>
      <c r="DR32" s="1023"/>
      <c r="DS32" s="1023"/>
      <c r="DT32" s="1023"/>
      <c r="DU32" s="1024"/>
      <c r="DV32" s="1025"/>
      <c r="DW32" s="1026"/>
      <c r="DX32" s="1026"/>
      <c r="DY32" s="1026"/>
      <c r="DZ32" s="1027"/>
      <c r="EA32" s="221"/>
    </row>
    <row r="33" spans="1:131" ht="26.25" customHeight="1" x14ac:dyDescent="0.2">
      <c r="A33" s="233">
        <v>6</v>
      </c>
      <c r="B33" s="1063" t="s">
        <v>408</v>
      </c>
      <c r="C33" s="1064"/>
      <c r="D33" s="1064"/>
      <c r="E33" s="1064"/>
      <c r="F33" s="1064"/>
      <c r="G33" s="1064"/>
      <c r="H33" s="1064"/>
      <c r="I33" s="1064"/>
      <c r="J33" s="1064"/>
      <c r="K33" s="1064"/>
      <c r="L33" s="1064"/>
      <c r="M33" s="1064"/>
      <c r="N33" s="1064"/>
      <c r="O33" s="1064"/>
      <c r="P33" s="1065"/>
      <c r="Q33" s="1071">
        <v>1</v>
      </c>
      <c r="R33" s="1072"/>
      <c r="S33" s="1072"/>
      <c r="T33" s="1072"/>
      <c r="U33" s="1072"/>
      <c r="V33" s="1072">
        <v>1</v>
      </c>
      <c r="W33" s="1072"/>
      <c r="X33" s="1072"/>
      <c r="Y33" s="1072"/>
      <c r="Z33" s="1072"/>
      <c r="AA33" s="1072">
        <v>0</v>
      </c>
      <c r="AB33" s="1072"/>
      <c r="AC33" s="1072"/>
      <c r="AD33" s="1072"/>
      <c r="AE33" s="1073"/>
      <c r="AF33" s="1068">
        <v>0</v>
      </c>
      <c r="AG33" s="1069"/>
      <c r="AH33" s="1069"/>
      <c r="AI33" s="1069"/>
      <c r="AJ33" s="1070"/>
      <c r="AK33" s="1013">
        <v>0</v>
      </c>
      <c r="AL33" s="1004"/>
      <c r="AM33" s="1004"/>
      <c r="AN33" s="1004"/>
      <c r="AO33" s="1004"/>
      <c r="AP33" s="1004" t="s">
        <v>591</v>
      </c>
      <c r="AQ33" s="1004"/>
      <c r="AR33" s="1004"/>
      <c r="AS33" s="1004"/>
      <c r="AT33" s="1004"/>
      <c r="AU33" s="1004" t="s">
        <v>591</v>
      </c>
      <c r="AV33" s="1004"/>
      <c r="AW33" s="1004"/>
      <c r="AX33" s="1004"/>
      <c r="AY33" s="1004"/>
      <c r="AZ33" s="1074" t="s">
        <v>591</v>
      </c>
      <c r="BA33" s="1074"/>
      <c r="BB33" s="1074"/>
      <c r="BC33" s="1074"/>
      <c r="BD33" s="1074"/>
      <c r="BE33" s="1005" t="s">
        <v>409</v>
      </c>
      <c r="BF33" s="1005"/>
      <c r="BG33" s="1005"/>
      <c r="BH33" s="1005"/>
      <c r="BI33" s="1006"/>
      <c r="BJ33" s="223"/>
      <c r="BK33" s="223"/>
      <c r="BL33" s="223"/>
      <c r="BM33" s="223"/>
      <c r="BN33" s="223"/>
      <c r="BO33" s="232"/>
      <c r="BP33" s="232"/>
      <c r="BQ33" s="229">
        <v>27</v>
      </c>
      <c r="BR33" s="230"/>
      <c r="BS33" s="1025"/>
      <c r="BT33" s="1026"/>
      <c r="BU33" s="1026"/>
      <c r="BV33" s="1026"/>
      <c r="BW33" s="1026"/>
      <c r="BX33" s="1026"/>
      <c r="BY33" s="1026"/>
      <c r="BZ33" s="1026"/>
      <c r="CA33" s="1026"/>
      <c r="CB33" s="1026"/>
      <c r="CC33" s="1026"/>
      <c r="CD33" s="1026"/>
      <c r="CE33" s="1026"/>
      <c r="CF33" s="1026"/>
      <c r="CG33" s="1047"/>
      <c r="CH33" s="1022"/>
      <c r="CI33" s="1023"/>
      <c r="CJ33" s="1023"/>
      <c r="CK33" s="1023"/>
      <c r="CL33" s="1024"/>
      <c r="CM33" s="1022"/>
      <c r="CN33" s="1023"/>
      <c r="CO33" s="1023"/>
      <c r="CP33" s="1023"/>
      <c r="CQ33" s="1024"/>
      <c r="CR33" s="1022"/>
      <c r="CS33" s="1023"/>
      <c r="CT33" s="1023"/>
      <c r="CU33" s="1023"/>
      <c r="CV33" s="1024"/>
      <c r="CW33" s="1022"/>
      <c r="CX33" s="1023"/>
      <c r="CY33" s="1023"/>
      <c r="CZ33" s="1023"/>
      <c r="DA33" s="1024"/>
      <c r="DB33" s="1022"/>
      <c r="DC33" s="1023"/>
      <c r="DD33" s="1023"/>
      <c r="DE33" s="1023"/>
      <c r="DF33" s="1024"/>
      <c r="DG33" s="1022"/>
      <c r="DH33" s="1023"/>
      <c r="DI33" s="1023"/>
      <c r="DJ33" s="1023"/>
      <c r="DK33" s="1024"/>
      <c r="DL33" s="1022"/>
      <c r="DM33" s="1023"/>
      <c r="DN33" s="1023"/>
      <c r="DO33" s="1023"/>
      <c r="DP33" s="1024"/>
      <c r="DQ33" s="1022"/>
      <c r="DR33" s="1023"/>
      <c r="DS33" s="1023"/>
      <c r="DT33" s="1023"/>
      <c r="DU33" s="1024"/>
      <c r="DV33" s="1025"/>
      <c r="DW33" s="1026"/>
      <c r="DX33" s="1026"/>
      <c r="DY33" s="1026"/>
      <c r="DZ33" s="1027"/>
      <c r="EA33" s="221"/>
    </row>
    <row r="34" spans="1:131" ht="26.25" customHeight="1" x14ac:dyDescent="0.2">
      <c r="A34" s="233">
        <v>7</v>
      </c>
      <c r="B34" s="1063" t="s">
        <v>410</v>
      </c>
      <c r="C34" s="1064"/>
      <c r="D34" s="1064"/>
      <c r="E34" s="1064"/>
      <c r="F34" s="1064"/>
      <c r="G34" s="1064"/>
      <c r="H34" s="1064"/>
      <c r="I34" s="1064"/>
      <c r="J34" s="1064"/>
      <c r="K34" s="1064"/>
      <c r="L34" s="1064"/>
      <c r="M34" s="1064"/>
      <c r="N34" s="1064"/>
      <c r="O34" s="1064"/>
      <c r="P34" s="1065"/>
      <c r="Q34" s="1071">
        <v>2</v>
      </c>
      <c r="R34" s="1072"/>
      <c r="S34" s="1072"/>
      <c r="T34" s="1072"/>
      <c r="U34" s="1072"/>
      <c r="V34" s="1072">
        <v>2</v>
      </c>
      <c r="W34" s="1072"/>
      <c r="X34" s="1072"/>
      <c r="Y34" s="1072"/>
      <c r="Z34" s="1072"/>
      <c r="AA34" s="1072">
        <v>0</v>
      </c>
      <c r="AB34" s="1072"/>
      <c r="AC34" s="1072"/>
      <c r="AD34" s="1072"/>
      <c r="AE34" s="1073"/>
      <c r="AF34" s="1068">
        <v>0</v>
      </c>
      <c r="AG34" s="1069"/>
      <c r="AH34" s="1069"/>
      <c r="AI34" s="1069"/>
      <c r="AJ34" s="1070"/>
      <c r="AK34" s="1013">
        <v>0</v>
      </c>
      <c r="AL34" s="1004"/>
      <c r="AM34" s="1004"/>
      <c r="AN34" s="1004"/>
      <c r="AO34" s="1004"/>
      <c r="AP34" s="1004" t="s">
        <v>591</v>
      </c>
      <c r="AQ34" s="1004"/>
      <c r="AR34" s="1004"/>
      <c r="AS34" s="1004"/>
      <c r="AT34" s="1004"/>
      <c r="AU34" s="1004" t="s">
        <v>591</v>
      </c>
      <c r="AV34" s="1004"/>
      <c r="AW34" s="1004"/>
      <c r="AX34" s="1004"/>
      <c r="AY34" s="1004"/>
      <c r="AZ34" s="1074" t="s">
        <v>591</v>
      </c>
      <c r="BA34" s="1074"/>
      <c r="BB34" s="1074"/>
      <c r="BC34" s="1074"/>
      <c r="BD34" s="1074"/>
      <c r="BE34" s="1005" t="s">
        <v>409</v>
      </c>
      <c r="BF34" s="1005"/>
      <c r="BG34" s="1005"/>
      <c r="BH34" s="1005"/>
      <c r="BI34" s="1006"/>
      <c r="BJ34" s="223"/>
      <c r="BK34" s="223"/>
      <c r="BL34" s="223"/>
      <c r="BM34" s="223"/>
      <c r="BN34" s="223"/>
      <c r="BO34" s="232"/>
      <c r="BP34" s="232"/>
      <c r="BQ34" s="229">
        <v>28</v>
      </c>
      <c r="BR34" s="230"/>
      <c r="BS34" s="1025"/>
      <c r="BT34" s="1026"/>
      <c r="BU34" s="1026"/>
      <c r="BV34" s="1026"/>
      <c r="BW34" s="1026"/>
      <c r="BX34" s="1026"/>
      <c r="BY34" s="1026"/>
      <c r="BZ34" s="1026"/>
      <c r="CA34" s="1026"/>
      <c r="CB34" s="1026"/>
      <c r="CC34" s="1026"/>
      <c r="CD34" s="1026"/>
      <c r="CE34" s="1026"/>
      <c r="CF34" s="1026"/>
      <c r="CG34" s="1047"/>
      <c r="CH34" s="1022"/>
      <c r="CI34" s="1023"/>
      <c r="CJ34" s="1023"/>
      <c r="CK34" s="1023"/>
      <c r="CL34" s="1024"/>
      <c r="CM34" s="1022"/>
      <c r="CN34" s="1023"/>
      <c r="CO34" s="1023"/>
      <c r="CP34" s="1023"/>
      <c r="CQ34" s="1024"/>
      <c r="CR34" s="1022"/>
      <c r="CS34" s="1023"/>
      <c r="CT34" s="1023"/>
      <c r="CU34" s="1023"/>
      <c r="CV34" s="1024"/>
      <c r="CW34" s="1022"/>
      <c r="CX34" s="1023"/>
      <c r="CY34" s="1023"/>
      <c r="CZ34" s="1023"/>
      <c r="DA34" s="1024"/>
      <c r="DB34" s="1022"/>
      <c r="DC34" s="1023"/>
      <c r="DD34" s="1023"/>
      <c r="DE34" s="1023"/>
      <c r="DF34" s="1024"/>
      <c r="DG34" s="1022"/>
      <c r="DH34" s="1023"/>
      <c r="DI34" s="1023"/>
      <c r="DJ34" s="1023"/>
      <c r="DK34" s="1024"/>
      <c r="DL34" s="1022"/>
      <c r="DM34" s="1023"/>
      <c r="DN34" s="1023"/>
      <c r="DO34" s="1023"/>
      <c r="DP34" s="1024"/>
      <c r="DQ34" s="1022"/>
      <c r="DR34" s="1023"/>
      <c r="DS34" s="1023"/>
      <c r="DT34" s="1023"/>
      <c r="DU34" s="1024"/>
      <c r="DV34" s="1025"/>
      <c r="DW34" s="1026"/>
      <c r="DX34" s="1026"/>
      <c r="DY34" s="1026"/>
      <c r="DZ34" s="1027"/>
      <c r="EA34" s="221"/>
    </row>
    <row r="35" spans="1:131" ht="26.25" customHeight="1" x14ac:dyDescent="0.2">
      <c r="A35" s="233">
        <v>8</v>
      </c>
      <c r="B35" s="1063" t="s">
        <v>411</v>
      </c>
      <c r="C35" s="1064"/>
      <c r="D35" s="1064"/>
      <c r="E35" s="1064"/>
      <c r="F35" s="1064"/>
      <c r="G35" s="1064"/>
      <c r="H35" s="1064"/>
      <c r="I35" s="1064"/>
      <c r="J35" s="1064"/>
      <c r="K35" s="1064"/>
      <c r="L35" s="1064"/>
      <c r="M35" s="1064"/>
      <c r="N35" s="1064"/>
      <c r="O35" s="1064"/>
      <c r="P35" s="1065"/>
      <c r="Q35" s="1071">
        <v>0</v>
      </c>
      <c r="R35" s="1072"/>
      <c r="S35" s="1072"/>
      <c r="T35" s="1072"/>
      <c r="U35" s="1072"/>
      <c r="V35" s="1072">
        <v>0</v>
      </c>
      <c r="W35" s="1072"/>
      <c r="X35" s="1072"/>
      <c r="Y35" s="1072"/>
      <c r="Z35" s="1072"/>
      <c r="AA35" s="1072">
        <v>0</v>
      </c>
      <c r="AB35" s="1072"/>
      <c r="AC35" s="1072"/>
      <c r="AD35" s="1072"/>
      <c r="AE35" s="1073"/>
      <c r="AF35" s="1068">
        <v>0</v>
      </c>
      <c r="AG35" s="1069"/>
      <c r="AH35" s="1069"/>
      <c r="AI35" s="1069"/>
      <c r="AJ35" s="1070"/>
      <c r="AK35" s="1013">
        <v>0</v>
      </c>
      <c r="AL35" s="1004"/>
      <c r="AM35" s="1004"/>
      <c r="AN35" s="1004"/>
      <c r="AO35" s="1004"/>
      <c r="AP35" s="1004" t="s">
        <v>591</v>
      </c>
      <c r="AQ35" s="1004"/>
      <c r="AR35" s="1004"/>
      <c r="AS35" s="1004"/>
      <c r="AT35" s="1004"/>
      <c r="AU35" s="1004" t="s">
        <v>591</v>
      </c>
      <c r="AV35" s="1004"/>
      <c r="AW35" s="1004"/>
      <c r="AX35" s="1004"/>
      <c r="AY35" s="1004"/>
      <c r="AZ35" s="1074" t="s">
        <v>591</v>
      </c>
      <c r="BA35" s="1074"/>
      <c r="BB35" s="1074"/>
      <c r="BC35" s="1074"/>
      <c r="BD35" s="1074"/>
      <c r="BE35" s="1005" t="s">
        <v>409</v>
      </c>
      <c r="BF35" s="1005"/>
      <c r="BG35" s="1005"/>
      <c r="BH35" s="1005"/>
      <c r="BI35" s="1006"/>
      <c r="BJ35" s="223"/>
      <c r="BK35" s="223"/>
      <c r="BL35" s="223"/>
      <c r="BM35" s="223"/>
      <c r="BN35" s="223"/>
      <c r="BO35" s="232"/>
      <c r="BP35" s="232"/>
      <c r="BQ35" s="229">
        <v>29</v>
      </c>
      <c r="BR35" s="230"/>
      <c r="BS35" s="1025"/>
      <c r="BT35" s="1026"/>
      <c r="BU35" s="1026"/>
      <c r="BV35" s="1026"/>
      <c r="BW35" s="1026"/>
      <c r="BX35" s="1026"/>
      <c r="BY35" s="1026"/>
      <c r="BZ35" s="1026"/>
      <c r="CA35" s="1026"/>
      <c r="CB35" s="1026"/>
      <c r="CC35" s="1026"/>
      <c r="CD35" s="1026"/>
      <c r="CE35" s="1026"/>
      <c r="CF35" s="1026"/>
      <c r="CG35" s="1047"/>
      <c r="CH35" s="1022"/>
      <c r="CI35" s="1023"/>
      <c r="CJ35" s="1023"/>
      <c r="CK35" s="1023"/>
      <c r="CL35" s="1024"/>
      <c r="CM35" s="1022"/>
      <c r="CN35" s="1023"/>
      <c r="CO35" s="1023"/>
      <c r="CP35" s="1023"/>
      <c r="CQ35" s="1024"/>
      <c r="CR35" s="1022"/>
      <c r="CS35" s="1023"/>
      <c r="CT35" s="1023"/>
      <c r="CU35" s="1023"/>
      <c r="CV35" s="1024"/>
      <c r="CW35" s="1022"/>
      <c r="CX35" s="1023"/>
      <c r="CY35" s="1023"/>
      <c r="CZ35" s="1023"/>
      <c r="DA35" s="1024"/>
      <c r="DB35" s="1022"/>
      <c r="DC35" s="1023"/>
      <c r="DD35" s="1023"/>
      <c r="DE35" s="1023"/>
      <c r="DF35" s="1024"/>
      <c r="DG35" s="1022"/>
      <c r="DH35" s="1023"/>
      <c r="DI35" s="1023"/>
      <c r="DJ35" s="1023"/>
      <c r="DK35" s="1024"/>
      <c r="DL35" s="1022"/>
      <c r="DM35" s="1023"/>
      <c r="DN35" s="1023"/>
      <c r="DO35" s="1023"/>
      <c r="DP35" s="1024"/>
      <c r="DQ35" s="1022"/>
      <c r="DR35" s="1023"/>
      <c r="DS35" s="1023"/>
      <c r="DT35" s="1023"/>
      <c r="DU35" s="1024"/>
      <c r="DV35" s="1025"/>
      <c r="DW35" s="1026"/>
      <c r="DX35" s="1026"/>
      <c r="DY35" s="1026"/>
      <c r="DZ35" s="1027"/>
      <c r="EA35" s="221"/>
    </row>
    <row r="36" spans="1:131" ht="26.25" customHeight="1" x14ac:dyDescent="0.2">
      <c r="A36" s="233">
        <v>9</v>
      </c>
      <c r="B36" s="1063" t="s">
        <v>412</v>
      </c>
      <c r="C36" s="1064"/>
      <c r="D36" s="1064"/>
      <c r="E36" s="1064"/>
      <c r="F36" s="1064"/>
      <c r="G36" s="1064"/>
      <c r="H36" s="1064"/>
      <c r="I36" s="1064"/>
      <c r="J36" s="1064"/>
      <c r="K36" s="1064"/>
      <c r="L36" s="1064"/>
      <c r="M36" s="1064"/>
      <c r="N36" s="1064"/>
      <c r="O36" s="1064"/>
      <c r="P36" s="1065"/>
      <c r="Q36" s="1071">
        <v>615</v>
      </c>
      <c r="R36" s="1072"/>
      <c r="S36" s="1072"/>
      <c r="T36" s="1072"/>
      <c r="U36" s="1072"/>
      <c r="V36" s="1072">
        <v>532</v>
      </c>
      <c r="W36" s="1072"/>
      <c r="X36" s="1072"/>
      <c r="Y36" s="1072"/>
      <c r="Z36" s="1072"/>
      <c r="AA36" s="1072">
        <v>83</v>
      </c>
      <c r="AB36" s="1072"/>
      <c r="AC36" s="1072"/>
      <c r="AD36" s="1072"/>
      <c r="AE36" s="1073"/>
      <c r="AF36" s="1068">
        <v>72</v>
      </c>
      <c r="AG36" s="1069"/>
      <c r="AH36" s="1069"/>
      <c r="AI36" s="1069"/>
      <c r="AJ36" s="1070"/>
      <c r="AK36" s="1013">
        <v>165</v>
      </c>
      <c r="AL36" s="1004"/>
      <c r="AM36" s="1004"/>
      <c r="AN36" s="1004"/>
      <c r="AO36" s="1004"/>
      <c r="AP36" s="1004">
        <v>3852</v>
      </c>
      <c r="AQ36" s="1004"/>
      <c r="AR36" s="1004"/>
      <c r="AS36" s="1004"/>
      <c r="AT36" s="1004"/>
      <c r="AU36" s="1004">
        <v>3852</v>
      </c>
      <c r="AV36" s="1004"/>
      <c r="AW36" s="1004"/>
      <c r="AX36" s="1004"/>
      <c r="AY36" s="1004"/>
      <c r="AZ36" s="1074" t="s">
        <v>591</v>
      </c>
      <c r="BA36" s="1074"/>
      <c r="BB36" s="1074"/>
      <c r="BC36" s="1074"/>
      <c r="BD36" s="1074"/>
      <c r="BE36" s="1005" t="s">
        <v>409</v>
      </c>
      <c r="BF36" s="1005"/>
      <c r="BG36" s="1005"/>
      <c r="BH36" s="1005"/>
      <c r="BI36" s="1006"/>
      <c r="BJ36" s="223"/>
      <c r="BK36" s="223"/>
      <c r="BL36" s="223"/>
      <c r="BM36" s="223"/>
      <c r="BN36" s="223"/>
      <c r="BO36" s="232"/>
      <c r="BP36" s="232"/>
      <c r="BQ36" s="229">
        <v>30</v>
      </c>
      <c r="BR36" s="230"/>
      <c r="BS36" s="1025"/>
      <c r="BT36" s="1026"/>
      <c r="BU36" s="1026"/>
      <c r="BV36" s="1026"/>
      <c r="BW36" s="1026"/>
      <c r="BX36" s="1026"/>
      <c r="BY36" s="1026"/>
      <c r="BZ36" s="1026"/>
      <c r="CA36" s="1026"/>
      <c r="CB36" s="1026"/>
      <c r="CC36" s="1026"/>
      <c r="CD36" s="1026"/>
      <c r="CE36" s="1026"/>
      <c r="CF36" s="1026"/>
      <c r="CG36" s="1047"/>
      <c r="CH36" s="1022"/>
      <c r="CI36" s="1023"/>
      <c r="CJ36" s="1023"/>
      <c r="CK36" s="1023"/>
      <c r="CL36" s="1024"/>
      <c r="CM36" s="1022"/>
      <c r="CN36" s="1023"/>
      <c r="CO36" s="1023"/>
      <c r="CP36" s="1023"/>
      <c r="CQ36" s="1024"/>
      <c r="CR36" s="1022"/>
      <c r="CS36" s="1023"/>
      <c r="CT36" s="1023"/>
      <c r="CU36" s="1023"/>
      <c r="CV36" s="1024"/>
      <c r="CW36" s="1022"/>
      <c r="CX36" s="1023"/>
      <c r="CY36" s="1023"/>
      <c r="CZ36" s="1023"/>
      <c r="DA36" s="1024"/>
      <c r="DB36" s="1022"/>
      <c r="DC36" s="1023"/>
      <c r="DD36" s="1023"/>
      <c r="DE36" s="1023"/>
      <c r="DF36" s="1024"/>
      <c r="DG36" s="1022"/>
      <c r="DH36" s="1023"/>
      <c r="DI36" s="1023"/>
      <c r="DJ36" s="1023"/>
      <c r="DK36" s="1024"/>
      <c r="DL36" s="1022"/>
      <c r="DM36" s="1023"/>
      <c r="DN36" s="1023"/>
      <c r="DO36" s="1023"/>
      <c r="DP36" s="1024"/>
      <c r="DQ36" s="1022"/>
      <c r="DR36" s="1023"/>
      <c r="DS36" s="1023"/>
      <c r="DT36" s="1023"/>
      <c r="DU36" s="1024"/>
      <c r="DV36" s="1025"/>
      <c r="DW36" s="1026"/>
      <c r="DX36" s="1026"/>
      <c r="DY36" s="1026"/>
      <c r="DZ36" s="1027"/>
      <c r="EA36" s="221"/>
    </row>
    <row r="37" spans="1:131" ht="26.25" customHeight="1" x14ac:dyDescent="0.2">
      <c r="A37" s="233">
        <v>10</v>
      </c>
      <c r="B37" s="1063"/>
      <c r="C37" s="1064"/>
      <c r="D37" s="1064"/>
      <c r="E37" s="1064"/>
      <c r="F37" s="1064"/>
      <c r="G37" s="1064"/>
      <c r="H37" s="1064"/>
      <c r="I37" s="1064"/>
      <c r="J37" s="1064"/>
      <c r="K37" s="1064"/>
      <c r="L37" s="1064"/>
      <c r="M37" s="1064"/>
      <c r="N37" s="1064"/>
      <c r="O37" s="1064"/>
      <c r="P37" s="1065"/>
      <c r="Q37" s="1071"/>
      <c r="R37" s="1072"/>
      <c r="S37" s="1072"/>
      <c r="T37" s="1072"/>
      <c r="U37" s="1072"/>
      <c r="V37" s="1072"/>
      <c r="W37" s="1072"/>
      <c r="X37" s="1072"/>
      <c r="Y37" s="1072"/>
      <c r="Z37" s="1072"/>
      <c r="AA37" s="1072"/>
      <c r="AB37" s="1072"/>
      <c r="AC37" s="1072"/>
      <c r="AD37" s="1072"/>
      <c r="AE37" s="1073"/>
      <c r="AF37" s="1068"/>
      <c r="AG37" s="1069"/>
      <c r="AH37" s="1069"/>
      <c r="AI37" s="1069"/>
      <c r="AJ37" s="1070"/>
      <c r="AK37" s="1013"/>
      <c r="AL37" s="1004"/>
      <c r="AM37" s="1004"/>
      <c r="AN37" s="1004"/>
      <c r="AO37" s="1004"/>
      <c r="AP37" s="1004"/>
      <c r="AQ37" s="1004"/>
      <c r="AR37" s="1004"/>
      <c r="AS37" s="1004"/>
      <c r="AT37" s="1004"/>
      <c r="AU37" s="1004"/>
      <c r="AV37" s="1004"/>
      <c r="AW37" s="1004"/>
      <c r="AX37" s="1004"/>
      <c r="AY37" s="1004"/>
      <c r="AZ37" s="1074"/>
      <c r="BA37" s="1074"/>
      <c r="BB37" s="1074"/>
      <c r="BC37" s="1074"/>
      <c r="BD37" s="1074"/>
      <c r="BE37" s="1005"/>
      <c r="BF37" s="1005"/>
      <c r="BG37" s="1005"/>
      <c r="BH37" s="1005"/>
      <c r="BI37" s="1006"/>
      <c r="BJ37" s="223"/>
      <c r="BK37" s="223"/>
      <c r="BL37" s="223"/>
      <c r="BM37" s="223"/>
      <c r="BN37" s="223"/>
      <c r="BO37" s="232"/>
      <c r="BP37" s="232"/>
      <c r="BQ37" s="229">
        <v>31</v>
      </c>
      <c r="BR37" s="230"/>
      <c r="BS37" s="1025"/>
      <c r="BT37" s="1026"/>
      <c r="BU37" s="1026"/>
      <c r="BV37" s="1026"/>
      <c r="BW37" s="1026"/>
      <c r="BX37" s="1026"/>
      <c r="BY37" s="1026"/>
      <c r="BZ37" s="1026"/>
      <c r="CA37" s="1026"/>
      <c r="CB37" s="1026"/>
      <c r="CC37" s="1026"/>
      <c r="CD37" s="1026"/>
      <c r="CE37" s="1026"/>
      <c r="CF37" s="1026"/>
      <c r="CG37" s="1047"/>
      <c r="CH37" s="1022"/>
      <c r="CI37" s="1023"/>
      <c r="CJ37" s="1023"/>
      <c r="CK37" s="1023"/>
      <c r="CL37" s="1024"/>
      <c r="CM37" s="1022"/>
      <c r="CN37" s="1023"/>
      <c r="CO37" s="1023"/>
      <c r="CP37" s="1023"/>
      <c r="CQ37" s="1024"/>
      <c r="CR37" s="1022"/>
      <c r="CS37" s="1023"/>
      <c r="CT37" s="1023"/>
      <c r="CU37" s="1023"/>
      <c r="CV37" s="1024"/>
      <c r="CW37" s="1022"/>
      <c r="CX37" s="1023"/>
      <c r="CY37" s="1023"/>
      <c r="CZ37" s="1023"/>
      <c r="DA37" s="1024"/>
      <c r="DB37" s="1022"/>
      <c r="DC37" s="1023"/>
      <c r="DD37" s="1023"/>
      <c r="DE37" s="1023"/>
      <c r="DF37" s="1024"/>
      <c r="DG37" s="1022"/>
      <c r="DH37" s="1023"/>
      <c r="DI37" s="1023"/>
      <c r="DJ37" s="1023"/>
      <c r="DK37" s="1024"/>
      <c r="DL37" s="1022"/>
      <c r="DM37" s="1023"/>
      <c r="DN37" s="1023"/>
      <c r="DO37" s="1023"/>
      <c r="DP37" s="1024"/>
      <c r="DQ37" s="1022"/>
      <c r="DR37" s="1023"/>
      <c r="DS37" s="1023"/>
      <c r="DT37" s="1023"/>
      <c r="DU37" s="1024"/>
      <c r="DV37" s="1025"/>
      <c r="DW37" s="1026"/>
      <c r="DX37" s="1026"/>
      <c r="DY37" s="1026"/>
      <c r="DZ37" s="1027"/>
      <c r="EA37" s="221"/>
    </row>
    <row r="38" spans="1:131" ht="26.25" customHeight="1" x14ac:dyDescent="0.2">
      <c r="A38" s="233">
        <v>11</v>
      </c>
      <c r="B38" s="1063"/>
      <c r="C38" s="1064"/>
      <c r="D38" s="1064"/>
      <c r="E38" s="1064"/>
      <c r="F38" s="1064"/>
      <c r="G38" s="1064"/>
      <c r="H38" s="1064"/>
      <c r="I38" s="1064"/>
      <c r="J38" s="1064"/>
      <c r="K38" s="1064"/>
      <c r="L38" s="1064"/>
      <c r="M38" s="1064"/>
      <c r="N38" s="1064"/>
      <c r="O38" s="1064"/>
      <c r="P38" s="1065"/>
      <c r="Q38" s="1071"/>
      <c r="R38" s="1072"/>
      <c r="S38" s="1072"/>
      <c r="T38" s="1072"/>
      <c r="U38" s="1072"/>
      <c r="V38" s="1072"/>
      <c r="W38" s="1072"/>
      <c r="X38" s="1072"/>
      <c r="Y38" s="1072"/>
      <c r="Z38" s="1072"/>
      <c r="AA38" s="1072"/>
      <c r="AB38" s="1072"/>
      <c r="AC38" s="1072"/>
      <c r="AD38" s="1072"/>
      <c r="AE38" s="1073"/>
      <c r="AF38" s="1068"/>
      <c r="AG38" s="1069"/>
      <c r="AH38" s="1069"/>
      <c r="AI38" s="1069"/>
      <c r="AJ38" s="1070"/>
      <c r="AK38" s="1013"/>
      <c r="AL38" s="1004"/>
      <c r="AM38" s="1004"/>
      <c r="AN38" s="1004"/>
      <c r="AO38" s="1004"/>
      <c r="AP38" s="1004"/>
      <c r="AQ38" s="1004"/>
      <c r="AR38" s="1004"/>
      <c r="AS38" s="1004"/>
      <c r="AT38" s="1004"/>
      <c r="AU38" s="1004"/>
      <c r="AV38" s="1004"/>
      <c r="AW38" s="1004"/>
      <c r="AX38" s="1004"/>
      <c r="AY38" s="1004"/>
      <c r="AZ38" s="1074"/>
      <c r="BA38" s="1074"/>
      <c r="BB38" s="1074"/>
      <c r="BC38" s="1074"/>
      <c r="BD38" s="1074"/>
      <c r="BE38" s="1005"/>
      <c r="BF38" s="1005"/>
      <c r="BG38" s="1005"/>
      <c r="BH38" s="1005"/>
      <c r="BI38" s="1006"/>
      <c r="BJ38" s="223"/>
      <c r="BK38" s="223"/>
      <c r="BL38" s="223"/>
      <c r="BM38" s="223"/>
      <c r="BN38" s="223"/>
      <c r="BO38" s="232"/>
      <c r="BP38" s="232"/>
      <c r="BQ38" s="229">
        <v>32</v>
      </c>
      <c r="BR38" s="230"/>
      <c r="BS38" s="1025"/>
      <c r="BT38" s="1026"/>
      <c r="BU38" s="1026"/>
      <c r="BV38" s="1026"/>
      <c r="BW38" s="1026"/>
      <c r="BX38" s="1026"/>
      <c r="BY38" s="1026"/>
      <c r="BZ38" s="1026"/>
      <c r="CA38" s="1026"/>
      <c r="CB38" s="1026"/>
      <c r="CC38" s="1026"/>
      <c r="CD38" s="1026"/>
      <c r="CE38" s="1026"/>
      <c r="CF38" s="1026"/>
      <c r="CG38" s="1047"/>
      <c r="CH38" s="1022"/>
      <c r="CI38" s="1023"/>
      <c r="CJ38" s="1023"/>
      <c r="CK38" s="1023"/>
      <c r="CL38" s="1024"/>
      <c r="CM38" s="1022"/>
      <c r="CN38" s="1023"/>
      <c r="CO38" s="1023"/>
      <c r="CP38" s="1023"/>
      <c r="CQ38" s="1024"/>
      <c r="CR38" s="1022"/>
      <c r="CS38" s="1023"/>
      <c r="CT38" s="1023"/>
      <c r="CU38" s="1023"/>
      <c r="CV38" s="1024"/>
      <c r="CW38" s="1022"/>
      <c r="CX38" s="1023"/>
      <c r="CY38" s="1023"/>
      <c r="CZ38" s="1023"/>
      <c r="DA38" s="1024"/>
      <c r="DB38" s="1022"/>
      <c r="DC38" s="1023"/>
      <c r="DD38" s="1023"/>
      <c r="DE38" s="1023"/>
      <c r="DF38" s="1024"/>
      <c r="DG38" s="1022"/>
      <c r="DH38" s="1023"/>
      <c r="DI38" s="1023"/>
      <c r="DJ38" s="1023"/>
      <c r="DK38" s="1024"/>
      <c r="DL38" s="1022"/>
      <c r="DM38" s="1023"/>
      <c r="DN38" s="1023"/>
      <c r="DO38" s="1023"/>
      <c r="DP38" s="1024"/>
      <c r="DQ38" s="1022"/>
      <c r="DR38" s="1023"/>
      <c r="DS38" s="1023"/>
      <c r="DT38" s="1023"/>
      <c r="DU38" s="1024"/>
      <c r="DV38" s="1025"/>
      <c r="DW38" s="1026"/>
      <c r="DX38" s="1026"/>
      <c r="DY38" s="1026"/>
      <c r="DZ38" s="1027"/>
      <c r="EA38" s="221"/>
    </row>
    <row r="39" spans="1:131" ht="26.25" customHeight="1" x14ac:dyDescent="0.2">
      <c r="A39" s="233">
        <v>12</v>
      </c>
      <c r="B39" s="1063"/>
      <c r="C39" s="1064"/>
      <c r="D39" s="1064"/>
      <c r="E39" s="1064"/>
      <c r="F39" s="1064"/>
      <c r="G39" s="1064"/>
      <c r="H39" s="1064"/>
      <c r="I39" s="1064"/>
      <c r="J39" s="1064"/>
      <c r="K39" s="1064"/>
      <c r="L39" s="1064"/>
      <c r="M39" s="1064"/>
      <c r="N39" s="1064"/>
      <c r="O39" s="1064"/>
      <c r="P39" s="1065"/>
      <c r="Q39" s="1071"/>
      <c r="R39" s="1072"/>
      <c r="S39" s="1072"/>
      <c r="T39" s="1072"/>
      <c r="U39" s="1072"/>
      <c r="V39" s="1072"/>
      <c r="W39" s="1072"/>
      <c r="X39" s="1072"/>
      <c r="Y39" s="1072"/>
      <c r="Z39" s="1072"/>
      <c r="AA39" s="1072"/>
      <c r="AB39" s="1072"/>
      <c r="AC39" s="1072"/>
      <c r="AD39" s="1072"/>
      <c r="AE39" s="1073"/>
      <c r="AF39" s="1068"/>
      <c r="AG39" s="1069"/>
      <c r="AH39" s="1069"/>
      <c r="AI39" s="1069"/>
      <c r="AJ39" s="1070"/>
      <c r="AK39" s="1013"/>
      <c r="AL39" s="1004"/>
      <c r="AM39" s="1004"/>
      <c r="AN39" s="1004"/>
      <c r="AO39" s="1004"/>
      <c r="AP39" s="1004"/>
      <c r="AQ39" s="1004"/>
      <c r="AR39" s="1004"/>
      <c r="AS39" s="1004"/>
      <c r="AT39" s="1004"/>
      <c r="AU39" s="1004"/>
      <c r="AV39" s="1004"/>
      <c r="AW39" s="1004"/>
      <c r="AX39" s="1004"/>
      <c r="AY39" s="1004"/>
      <c r="AZ39" s="1074"/>
      <c r="BA39" s="1074"/>
      <c r="BB39" s="1074"/>
      <c r="BC39" s="1074"/>
      <c r="BD39" s="1074"/>
      <c r="BE39" s="1005"/>
      <c r="BF39" s="1005"/>
      <c r="BG39" s="1005"/>
      <c r="BH39" s="1005"/>
      <c r="BI39" s="1006"/>
      <c r="BJ39" s="223"/>
      <c r="BK39" s="223"/>
      <c r="BL39" s="223"/>
      <c r="BM39" s="223"/>
      <c r="BN39" s="223"/>
      <c r="BO39" s="232"/>
      <c r="BP39" s="232"/>
      <c r="BQ39" s="229">
        <v>33</v>
      </c>
      <c r="BR39" s="230"/>
      <c r="BS39" s="1025"/>
      <c r="BT39" s="1026"/>
      <c r="BU39" s="1026"/>
      <c r="BV39" s="1026"/>
      <c r="BW39" s="1026"/>
      <c r="BX39" s="1026"/>
      <c r="BY39" s="1026"/>
      <c r="BZ39" s="1026"/>
      <c r="CA39" s="1026"/>
      <c r="CB39" s="1026"/>
      <c r="CC39" s="1026"/>
      <c r="CD39" s="1026"/>
      <c r="CE39" s="1026"/>
      <c r="CF39" s="1026"/>
      <c r="CG39" s="1047"/>
      <c r="CH39" s="1022"/>
      <c r="CI39" s="1023"/>
      <c r="CJ39" s="1023"/>
      <c r="CK39" s="1023"/>
      <c r="CL39" s="1024"/>
      <c r="CM39" s="1022"/>
      <c r="CN39" s="1023"/>
      <c r="CO39" s="1023"/>
      <c r="CP39" s="1023"/>
      <c r="CQ39" s="1024"/>
      <c r="CR39" s="1022"/>
      <c r="CS39" s="1023"/>
      <c r="CT39" s="1023"/>
      <c r="CU39" s="1023"/>
      <c r="CV39" s="1024"/>
      <c r="CW39" s="1022"/>
      <c r="CX39" s="1023"/>
      <c r="CY39" s="1023"/>
      <c r="CZ39" s="1023"/>
      <c r="DA39" s="1024"/>
      <c r="DB39" s="1022"/>
      <c r="DC39" s="1023"/>
      <c r="DD39" s="1023"/>
      <c r="DE39" s="1023"/>
      <c r="DF39" s="1024"/>
      <c r="DG39" s="1022"/>
      <c r="DH39" s="1023"/>
      <c r="DI39" s="1023"/>
      <c r="DJ39" s="1023"/>
      <c r="DK39" s="1024"/>
      <c r="DL39" s="1022"/>
      <c r="DM39" s="1023"/>
      <c r="DN39" s="1023"/>
      <c r="DO39" s="1023"/>
      <c r="DP39" s="1024"/>
      <c r="DQ39" s="1022"/>
      <c r="DR39" s="1023"/>
      <c r="DS39" s="1023"/>
      <c r="DT39" s="1023"/>
      <c r="DU39" s="1024"/>
      <c r="DV39" s="1025"/>
      <c r="DW39" s="1026"/>
      <c r="DX39" s="1026"/>
      <c r="DY39" s="1026"/>
      <c r="DZ39" s="1027"/>
      <c r="EA39" s="221"/>
    </row>
    <row r="40" spans="1:131" ht="26.25" customHeight="1" x14ac:dyDescent="0.2">
      <c r="A40" s="229">
        <v>13</v>
      </c>
      <c r="B40" s="1063"/>
      <c r="C40" s="1064"/>
      <c r="D40" s="1064"/>
      <c r="E40" s="1064"/>
      <c r="F40" s="1064"/>
      <c r="G40" s="1064"/>
      <c r="H40" s="1064"/>
      <c r="I40" s="1064"/>
      <c r="J40" s="1064"/>
      <c r="K40" s="1064"/>
      <c r="L40" s="1064"/>
      <c r="M40" s="1064"/>
      <c r="N40" s="1064"/>
      <c r="O40" s="1064"/>
      <c r="P40" s="1065"/>
      <c r="Q40" s="1071"/>
      <c r="R40" s="1072"/>
      <c r="S40" s="1072"/>
      <c r="T40" s="1072"/>
      <c r="U40" s="1072"/>
      <c r="V40" s="1072"/>
      <c r="W40" s="1072"/>
      <c r="X40" s="1072"/>
      <c r="Y40" s="1072"/>
      <c r="Z40" s="1072"/>
      <c r="AA40" s="1072"/>
      <c r="AB40" s="1072"/>
      <c r="AC40" s="1072"/>
      <c r="AD40" s="1072"/>
      <c r="AE40" s="1073"/>
      <c r="AF40" s="1068"/>
      <c r="AG40" s="1069"/>
      <c r="AH40" s="1069"/>
      <c r="AI40" s="1069"/>
      <c r="AJ40" s="1070"/>
      <c r="AK40" s="1013"/>
      <c r="AL40" s="1004"/>
      <c r="AM40" s="1004"/>
      <c r="AN40" s="1004"/>
      <c r="AO40" s="1004"/>
      <c r="AP40" s="1004"/>
      <c r="AQ40" s="1004"/>
      <c r="AR40" s="1004"/>
      <c r="AS40" s="1004"/>
      <c r="AT40" s="1004"/>
      <c r="AU40" s="1004"/>
      <c r="AV40" s="1004"/>
      <c r="AW40" s="1004"/>
      <c r="AX40" s="1004"/>
      <c r="AY40" s="1004"/>
      <c r="AZ40" s="1074"/>
      <c r="BA40" s="1074"/>
      <c r="BB40" s="1074"/>
      <c r="BC40" s="1074"/>
      <c r="BD40" s="1074"/>
      <c r="BE40" s="1005"/>
      <c r="BF40" s="1005"/>
      <c r="BG40" s="1005"/>
      <c r="BH40" s="1005"/>
      <c r="BI40" s="1006"/>
      <c r="BJ40" s="223"/>
      <c r="BK40" s="223"/>
      <c r="BL40" s="223"/>
      <c r="BM40" s="223"/>
      <c r="BN40" s="223"/>
      <c r="BO40" s="232"/>
      <c r="BP40" s="232"/>
      <c r="BQ40" s="229">
        <v>34</v>
      </c>
      <c r="BR40" s="230"/>
      <c r="BS40" s="1025"/>
      <c r="BT40" s="1026"/>
      <c r="BU40" s="1026"/>
      <c r="BV40" s="1026"/>
      <c r="BW40" s="1026"/>
      <c r="BX40" s="1026"/>
      <c r="BY40" s="1026"/>
      <c r="BZ40" s="1026"/>
      <c r="CA40" s="1026"/>
      <c r="CB40" s="1026"/>
      <c r="CC40" s="1026"/>
      <c r="CD40" s="1026"/>
      <c r="CE40" s="1026"/>
      <c r="CF40" s="1026"/>
      <c r="CG40" s="1047"/>
      <c r="CH40" s="1022"/>
      <c r="CI40" s="1023"/>
      <c r="CJ40" s="1023"/>
      <c r="CK40" s="1023"/>
      <c r="CL40" s="1024"/>
      <c r="CM40" s="1022"/>
      <c r="CN40" s="1023"/>
      <c r="CO40" s="1023"/>
      <c r="CP40" s="1023"/>
      <c r="CQ40" s="1024"/>
      <c r="CR40" s="1022"/>
      <c r="CS40" s="1023"/>
      <c r="CT40" s="1023"/>
      <c r="CU40" s="1023"/>
      <c r="CV40" s="1024"/>
      <c r="CW40" s="1022"/>
      <c r="CX40" s="1023"/>
      <c r="CY40" s="1023"/>
      <c r="CZ40" s="1023"/>
      <c r="DA40" s="1024"/>
      <c r="DB40" s="1022"/>
      <c r="DC40" s="1023"/>
      <c r="DD40" s="1023"/>
      <c r="DE40" s="1023"/>
      <c r="DF40" s="1024"/>
      <c r="DG40" s="1022"/>
      <c r="DH40" s="1023"/>
      <c r="DI40" s="1023"/>
      <c r="DJ40" s="1023"/>
      <c r="DK40" s="1024"/>
      <c r="DL40" s="1022"/>
      <c r="DM40" s="1023"/>
      <c r="DN40" s="1023"/>
      <c r="DO40" s="1023"/>
      <c r="DP40" s="1024"/>
      <c r="DQ40" s="1022"/>
      <c r="DR40" s="1023"/>
      <c r="DS40" s="1023"/>
      <c r="DT40" s="1023"/>
      <c r="DU40" s="1024"/>
      <c r="DV40" s="1025"/>
      <c r="DW40" s="1026"/>
      <c r="DX40" s="1026"/>
      <c r="DY40" s="1026"/>
      <c r="DZ40" s="1027"/>
      <c r="EA40" s="221"/>
    </row>
    <row r="41" spans="1:131" ht="26.25" customHeight="1" x14ac:dyDescent="0.2">
      <c r="A41" s="229">
        <v>14</v>
      </c>
      <c r="B41" s="1063"/>
      <c r="C41" s="1064"/>
      <c r="D41" s="1064"/>
      <c r="E41" s="1064"/>
      <c r="F41" s="1064"/>
      <c r="G41" s="1064"/>
      <c r="H41" s="1064"/>
      <c r="I41" s="1064"/>
      <c r="J41" s="1064"/>
      <c r="K41" s="1064"/>
      <c r="L41" s="1064"/>
      <c r="M41" s="1064"/>
      <c r="N41" s="1064"/>
      <c r="O41" s="1064"/>
      <c r="P41" s="1065"/>
      <c r="Q41" s="1071"/>
      <c r="R41" s="1072"/>
      <c r="S41" s="1072"/>
      <c r="T41" s="1072"/>
      <c r="U41" s="1072"/>
      <c r="V41" s="1072"/>
      <c r="W41" s="1072"/>
      <c r="X41" s="1072"/>
      <c r="Y41" s="1072"/>
      <c r="Z41" s="1072"/>
      <c r="AA41" s="1072"/>
      <c r="AB41" s="1072"/>
      <c r="AC41" s="1072"/>
      <c r="AD41" s="1072"/>
      <c r="AE41" s="1073"/>
      <c r="AF41" s="1068"/>
      <c r="AG41" s="1069"/>
      <c r="AH41" s="1069"/>
      <c r="AI41" s="1069"/>
      <c r="AJ41" s="1070"/>
      <c r="AK41" s="1013"/>
      <c r="AL41" s="1004"/>
      <c r="AM41" s="1004"/>
      <c r="AN41" s="1004"/>
      <c r="AO41" s="1004"/>
      <c r="AP41" s="1004"/>
      <c r="AQ41" s="1004"/>
      <c r="AR41" s="1004"/>
      <c r="AS41" s="1004"/>
      <c r="AT41" s="1004"/>
      <c r="AU41" s="1004"/>
      <c r="AV41" s="1004"/>
      <c r="AW41" s="1004"/>
      <c r="AX41" s="1004"/>
      <c r="AY41" s="1004"/>
      <c r="AZ41" s="1074"/>
      <c r="BA41" s="1074"/>
      <c r="BB41" s="1074"/>
      <c r="BC41" s="1074"/>
      <c r="BD41" s="1074"/>
      <c r="BE41" s="1005"/>
      <c r="BF41" s="1005"/>
      <c r="BG41" s="1005"/>
      <c r="BH41" s="1005"/>
      <c r="BI41" s="1006"/>
      <c r="BJ41" s="223"/>
      <c r="BK41" s="223"/>
      <c r="BL41" s="223"/>
      <c r="BM41" s="223"/>
      <c r="BN41" s="223"/>
      <c r="BO41" s="232"/>
      <c r="BP41" s="232"/>
      <c r="BQ41" s="229">
        <v>35</v>
      </c>
      <c r="BR41" s="230"/>
      <c r="BS41" s="1025"/>
      <c r="BT41" s="1026"/>
      <c r="BU41" s="1026"/>
      <c r="BV41" s="1026"/>
      <c r="BW41" s="1026"/>
      <c r="BX41" s="1026"/>
      <c r="BY41" s="1026"/>
      <c r="BZ41" s="1026"/>
      <c r="CA41" s="1026"/>
      <c r="CB41" s="1026"/>
      <c r="CC41" s="1026"/>
      <c r="CD41" s="1026"/>
      <c r="CE41" s="1026"/>
      <c r="CF41" s="1026"/>
      <c r="CG41" s="1047"/>
      <c r="CH41" s="1022"/>
      <c r="CI41" s="1023"/>
      <c r="CJ41" s="1023"/>
      <c r="CK41" s="1023"/>
      <c r="CL41" s="1024"/>
      <c r="CM41" s="1022"/>
      <c r="CN41" s="1023"/>
      <c r="CO41" s="1023"/>
      <c r="CP41" s="1023"/>
      <c r="CQ41" s="1024"/>
      <c r="CR41" s="1022"/>
      <c r="CS41" s="1023"/>
      <c r="CT41" s="1023"/>
      <c r="CU41" s="1023"/>
      <c r="CV41" s="1024"/>
      <c r="CW41" s="1022"/>
      <c r="CX41" s="1023"/>
      <c r="CY41" s="1023"/>
      <c r="CZ41" s="1023"/>
      <c r="DA41" s="1024"/>
      <c r="DB41" s="1022"/>
      <c r="DC41" s="1023"/>
      <c r="DD41" s="1023"/>
      <c r="DE41" s="1023"/>
      <c r="DF41" s="1024"/>
      <c r="DG41" s="1022"/>
      <c r="DH41" s="1023"/>
      <c r="DI41" s="1023"/>
      <c r="DJ41" s="1023"/>
      <c r="DK41" s="1024"/>
      <c r="DL41" s="1022"/>
      <c r="DM41" s="1023"/>
      <c r="DN41" s="1023"/>
      <c r="DO41" s="1023"/>
      <c r="DP41" s="1024"/>
      <c r="DQ41" s="1022"/>
      <c r="DR41" s="1023"/>
      <c r="DS41" s="1023"/>
      <c r="DT41" s="1023"/>
      <c r="DU41" s="1024"/>
      <c r="DV41" s="1025"/>
      <c r="DW41" s="1026"/>
      <c r="DX41" s="1026"/>
      <c r="DY41" s="1026"/>
      <c r="DZ41" s="1027"/>
      <c r="EA41" s="221"/>
    </row>
    <row r="42" spans="1:131" ht="26.25" customHeight="1" x14ac:dyDescent="0.2">
      <c r="A42" s="229">
        <v>15</v>
      </c>
      <c r="B42" s="1063"/>
      <c r="C42" s="1064"/>
      <c r="D42" s="1064"/>
      <c r="E42" s="1064"/>
      <c r="F42" s="1064"/>
      <c r="G42" s="1064"/>
      <c r="H42" s="1064"/>
      <c r="I42" s="1064"/>
      <c r="J42" s="1064"/>
      <c r="K42" s="1064"/>
      <c r="L42" s="1064"/>
      <c r="M42" s="1064"/>
      <c r="N42" s="1064"/>
      <c r="O42" s="1064"/>
      <c r="P42" s="1065"/>
      <c r="Q42" s="1071"/>
      <c r="R42" s="1072"/>
      <c r="S42" s="1072"/>
      <c r="T42" s="1072"/>
      <c r="U42" s="1072"/>
      <c r="V42" s="1072"/>
      <c r="W42" s="1072"/>
      <c r="X42" s="1072"/>
      <c r="Y42" s="1072"/>
      <c r="Z42" s="1072"/>
      <c r="AA42" s="1072"/>
      <c r="AB42" s="1072"/>
      <c r="AC42" s="1072"/>
      <c r="AD42" s="1072"/>
      <c r="AE42" s="1073"/>
      <c r="AF42" s="1068"/>
      <c r="AG42" s="1069"/>
      <c r="AH42" s="1069"/>
      <c r="AI42" s="1069"/>
      <c r="AJ42" s="1070"/>
      <c r="AK42" s="1013"/>
      <c r="AL42" s="1004"/>
      <c r="AM42" s="1004"/>
      <c r="AN42" s="1004"/>
      <c r="AO42" s="1004"/>
      <c r="AP42" s="1004"/>
      <c r="AQ42" s="1004"/>
      <c r="AR42" s="1004"/>
      <c r="AS42" s="1004"/>
      <c r="AT42" s="1004"/>
      <c r="AU42" s="1004"/>
      <c r="AV42" s="1004"/>
      <c r="AW42" s="1004"/>
      <c r="AX42" s="1004"/>
      <c r="AY42" s="1004"/>
      <c r="AZ42" s="1074"/>
      <c r="BA42" s="1074"/>
      <c r="BB42" s="1074"/>
      <c r="BC42" s="1074"/>
      <c r="BD42" s="1074"/>
      <c r="BE42" s="1005"/>
      <c r="BF42" s="1005"/>
      <c r="BG42" s="1005"/>
      <c r="BH42" s="1005"/>
      <c r="BI42" s="1006"/>
      <c r="BJ42" s="223"/>
      <c r="BK42" s="223"/>
      <c r="BL42" s="223"/>
      <c r="BM42" s="223"/>
      <c r="BN42" s="223"/>
      <c r="BO42" s="232"/>
      <c r="BP42" s="232"/>
      <c r="BQ42" s="229">
        <v>36</v>
      </c>
      <c r="BR42" s="230"/>
      <c r="BS42" s="1025"/>
      <c r="BT42" s="1026"/>
      <c r="BU42" s="1026"/>
      <c r="BV42" s="1026"/>
      <c r="BW42" s="1026"/>
      <c r="BX42" s="1026"/>
      <c r="BY42" s="1026"/>
      <c r="BZ42" s="1026"/>
      <c r="CA42" s="1026"/>
      <c r="CB42" s="1026"/>
      <c r="CC42" s="1026"/>
      <c r="CD42" s="1026"/>
      <c r="CE42" s="1026"/>
      <c r="CF42" s="1026"/>
      <c r="CG42" s="1047"/>
      <c r="CH42" s="1022"/>
      <c r="CI42" s="1023"/>
      <c r="CJ42" s="1023"/>
      <c r="CK42" s="1023"/>
      <c r="CL42" s="1024"/>
      <c r="CM42" s="1022"/>
      <c r="CN42" s="1023"/>
      <c r="CO42" s="1023"/>
      <c r="CP42" s="1023"/>
      <c r="CQ42" s="1024"/>
      <c r="CR42" s="1022"/>
      <c r="CS42" s="1023"/>
      <c r="CT42" s="1023"/>
      <c r="CU42" s="1023"/>
      <c r="CV42" s="1024"/>
      <c r="CW42" s="1022"/>
      <c r="CX42" s="1023"/>
      <c r="CY42" s="1023"/>
      <c r="CZ42" s="1023"/>
      <c r="DA42" s="1024"/>
      <c r="DB42" s="1022"/>
      <c r="DC42" s="1023"/>
      <c r="DD42" s="1023"/>
      <c r="DE42" s="1023"/>
      <c r="DF42" s="1024"/>
      <c r="DG42" s="1022"/>
      <c r="DH42" s="1023"/>
      <c r="DI42" s="1023"/>
      <c r="DJ42" s="1023"/>
      <c r="DK42" s="1024"/>
      <c r="DL42" s="1022"/>
      <c r="DM42" s="1023"/>
      <c r="DN42" s="1023"/>
      <c r="DO42" s="1023"/>
      <c r="DP42" s="1024"/>
      <c r="DQ42" s="1022"/>
      <c r="DR42" s="1023"/>
      <c r="DS42" s="1023"/>
      <c r="DT42" s="1023"/>
      <c r="DU42" s="1024"/>
      <c r="DV42" s="1025"/>
      <c r="DW42" s="1026"/>
      <c r="DX42" s="1026"/>
      <c r="DY42" s="1026"/>
      <c r="DZ42" s="1027"/>
      <c r="EA42" s="221"/>
    </row>
    <row r="43" spans="1:131" ht="26.25" customHeight="1" x14ac:dyDescent="0.2">
      <c r="A43" s="229">
        <v>16</v>
      </c>
      <c r="B43" s="1063"/>
      <c r="C43" s="1064"/>
      <c r="D43" s="1064"/>
      <c r="E43" s="1064"/>
      <c r="F43" s="1064"/>
      <c r="G43" s="1064"/>
      <c r="H43" s="1064"/>
      <c r="I43" s="1064"/>
      <c r="J43" s="1064"/>
      <c r="K43" s="1064"/>
      <c r="L43" s="1064"/>
      <c r="M43" s="1064"/>
      <c r="N43" s="1064"/>
      <c r="O43" s="1064"/>
      <c r="P43" s="1065"/>
      <c r="Q43" s="1071"/>
      <c r="R43" s="1072"/>
      <c r="S43" s="1072"/>
      <c r="T43" s="1072"/>
      <c r="U43" s="1072"/>
      <c r="V43" s="1072"/>
      <c r="W43" s="1072"/>
      <c r="X43" s="1072"/>
      <c r="Y43" s="1072"/>
      <c r="Z43" s="1072"/>
      <c r="AA43" s="1072"/>
      <c r="AB43" s="1072"/>
      <c r="AC43" s="1072"/>
      <c r="AD43" s="1072"/>
      <c r="AE43" s="1073"/>
      <c r="AF43" s="1068"/>
      <c r="AG43" s="1069"/>
      <c r="AH43" s="1069"/>
      <c r="AI43" s="1069"/>
      <c r="AJ43" s="1070"/>
      <c r="AK43" s="1013"/>
      <c r="AL43" s="1004"/>
      <c r="AM43" s="1004"/>
      <c r="AN43" s="1004"/>
      <c r="AO43" s="1004"/>
      <c r="AP43" s="1004"/>
      <c r="AQ43" s="1004"/>
      <c r="AR43" s="1004"/>
      <c r="AS43" s="1004"/>
      <c r="AT43" s="1004"/>
      <c r="AU43" s="1004"/>
      <c r="AV43" s="1004"/>
      <c r="AW43" s="1004"/>
      <c r="AX43" s="1004"/>
      <c r="AY43" s="1004"/>
      <c r="AZ43" s="1074"/>
      <c r="BA43" s="1074"/>
      <c r="BB43" s="1074"/>
      <c r="BC43" s="1074"/>
      <c r="BD43" s="1074"/>
      <c r="BE43" s="1005"/>
      <c r="BF43" s="1005"/>
      <c r="BG43" s="1005"/>
      <c r="BH43" s="1005"/>
      <c r="BI43" s="1006"/>
      <c r="BJ43" s="223"/>
      <c r="BK43" s="223"/>
      <c r="BL43" s="223"/>
      <c r="BM43" s="223"/>
      <c r="BN43" s="223"/>
      <c r="BO43" s="232"/>
      <c r="BP43" s="232"/>
      <c r="BQ43" s="229">
        <v>37</v>
      </c>
      <c r="BR43" s="230"/>
      <c r="BS43" s="1025"/>
      <c r="BT43" s="1026"/>
      <c r="BU43" s="1026"/>
      <c r="BV43" s="1026"/>
      <c r="BW43" s="1026"/>
      <c r="BX43" s="1026"/>
      <c r="BY43" s="1026"/>
      <c r="BZ43" s="1026"/>
      <c r="CA43" s="1026"/>
      <c r="CB43" s="1026"/>
      <c r="CC43" s="1026"/>
      <c r="CD43" s="1026"/>
      <c r="CE43" s="1026"/>
      <c r="CF43" s="1026"/>
      <c r="CG43" s="1047"/>
      <c r="CH43" s="1022"/>
      <c r="CI43" s="1023"/>
      <c r="CJ43" s="1023"/>
      <c r="CK43" s="1023"/>
      <c r="CL43" s="1024"/>
      <c r="CM43" s="1022"/>
      <c r="CN43" s="1023"/>
      <c r="CO43" s="1023"/>
      <c r="CP43" s="1023"/>
      <c r="CQ43" s="1024"/>
      <c r="CR43" s="1022"/>
      <c r="CS43" s="1023"/>
      <c r="CT43" s="1023"/>
      <c r="CU43" s="1023"/>
      <c r="CV43" s="1024"/>
      <c r="CW43" s="1022"/>
      <c r="CX43" s="1023"/>
      <c r="CY43" s="1023"/>
      <c r="CZ43" s="1023"/>
      <c r="DA43" s="1024"/>
      <c r="DB43" s="1022"/>
      <c r="DC43" s="1023"/>
      <c r="DD43" s="1023"/>
      <c r="DE43" s="1023"/>
      <c r="DF43" s="1024"/>
      <c r="DG43" s="1022"/>
      <c r="DH43" s="1023"/>
      <c r="DI43" s="1023"/>
      <c r="DJ43" s="1023"/>
      <c r="DK43" s="1024"/>
      <c r="DL43" s="1022"/>
      <c r="DM43" s="1023"/>
      <c r="DN43" s="1023"/>
      <c r="DO43" s="1023"/>
      <c r="DP43" s="1024"/>
      <c r="DQ43" s="1022"/>
      <c r="DR43" s="1023"/>
      <c r="DS43" s="1023"/>
      <c r="DT43" s="1023"/>
      <c r="DU43" s="1024"/>
      <c r="DV43" s="1025"/>
      <c r="DW43" s="1026"/>
      <c r="DX43" s="1026"/>
      <c r="DY43" s="1026"/>
      <c r="DZ43" s="1027"/>
      <c r="EA43" s="221"/>
    </row>
    <row r="44" spans="1:131" ht="26.25" customHeight="1" x14ac:dyDescent="0.2">
      <c r="A44" s="229">
        <v>17</v>
      </c>
      <c r="B44" s="1063"/>
      <c r="C44" s="1064"/>
      <c r="D44" s="1064"/>
      <c r="E44" s="1064"/>
      <c r="F44" s="1064"/>
      <c r="G44" s="1064"/>
      <c r="H44" s="1064"/>
      <c r="I44" s="1064"/>
      <c r="J44" s="1064"/>
      <c r="K44" s="1064"/>
      <c r="L44" s="1064"/>
      <c r="M44" s="1064"/>
      <c r="N44" s="1064"/>
      <c r="O44" s="1064"/>
      <c r="P44" s="1065"/>
      <c r="Q44" s="1071"/>
      <c r="R44" s="1072"/>
      <c r="S44" s="1072"/>
      <c r="T44" s="1072"/>
      <c r="U44" s="1072"/>
      <c r="V44" s="1072"/>
      <c r="W44" s="1072"/>
      <c r="X44" s="1072"/>
      <c r="Y44" s="1072"/>
      <c r="Z44" s="1072"/>
      <c r="AA44" s="1072"/>
      <c r="AB44" s="1072"/>
      <c r="AC44" s="1072"/>
      <c r="AD44" s="1072"/>
      <c r="AE44" s="1073"/>
      <c r="AF44" s="1068"/>
      <c r="AG44" s="1069"/>
      <c r="AH44" s="1069"/>
      <c r="AI44" s="1069"/>
      <c r="AJ44" s="1070"/>
      <c r="AK44" s="1013"/>
      <c r="AL44" s="1004"/>
      <c r="AM44" s="1004"/>
      <c r="AN44" s="1004"/>
      <c r="AO44" s="1004"/>
      <c r="AP44" s="1004"/>
      <c r="AQ44" s="1004"/>
      <c r="AR44" s="1004"/>
      <c r="AS44" s="1004"/>
      <c r="AT44" s="1004"/>
      <c r="AU44" s="1004"/>
      <c r="AV44" s="1004"/>
      <c r="AW44" s="1004"/>
      <c r="AX44" s="1004"/>
      <c r="AY44" s="1004"/>
      <c r="AZ44" s="1074"/>
      <c r="BA44" s="1074"/>
      <c r="BB44" s="1074"/>
      <c r="BC44" s="1074"/>
      <c r="BD44" s="1074"/>
      <c r="BE44" s="1005"/>
      <c r="BF44" s="1005"/>
      <c r="BG44" s="1005"/>
      <c r="BH44" s="1005"/>
      <c r="BI44" s="1006"/>
      <c r="BJ44" s="223"/>
      <c r="BK44" s="223"/>
      <c r="BL44" s="223"/>
      <c r="BM44" s="223"/>
      <c r="BN44" s="223"/>
      <c r="BO44" s="232"/>
      <c r="BP44" s="232"/>
      <c r="BQ44" s="229">
        <v>38</v>
      </c>
      <c r="BR44" s="230"/>
      <c r="BS44" s="1025"/>
      <c r="BT44" s="1026"/>
      <c r="BU44" s="1026"/>
      <c r="BV44" s="1026"/>
      <c r="BW44" s="1026"/>
      <c r="BX44" s="1026"/>
      <c r="BY44" s="1026"/>
      <c r="BZ44" s="1026"/>
      <c r="CA44" s="1026"/>
      <c r="CB44" s="1026"/>
      <c r="CC44" s="1026"/>
      <c r="CD44" s="1026"/>
      <c r="CE44" s="1026"/>
      <c r="CF44" s="1026"/>
      <c r="CG44" s="1047"/>
      <c r="CH44" s="1022"/>
      <c r="CI44" s="1023"/>
      <c r="CJ44" s="1023"/>
      <c r="CK44" s="1023"/>
      <c r="CL44" s="1024"/>
      <c r="CM44" s="1022"/>
      <c r="CN44" s="1023"/>
      <c r="CO44" s="1023"/>
      <c r="CP44" s="1023"/>
      <c r="CQ44" s="1024"/>
      <c r="CR44" s="1022"/>
      <c r="CS44" s="1023"/>
      <c r="CT44" s="1023"/>
      <c r="CU44" s="1023"/>
      <c r="CV44" s="1024"/>
      <c r="CW44" s="1022"/>
      <c r="CX44" s="1023"/>
      <c r="CY44" s="1023"/>
      <c r="CZ44" s="1023"/>
      <c r="DA44" s="1024"/>
      <c r="DB44" s="1022"/>
      <c r="DC44" s="1023"/>
      <c r="DD44" s="1023"/>
      <c r="DE44" s="1023"/>
      <c r="DF44" s="1024"/>
      <c r="DG44" s="1022"/>
      <c r="DH44" s="1023"/>
      <c r="DI44" s="1023"/>
      <c r="DJ44" s="1023"/>
      <c r="DK44" s="1024"/>
      <c r="DL44" s="1022"/>
      <c r="DM44" s="1023"/>
      <c r="DN44" s="1023"/>
      <c r="DO44" s="1023"/>
      <c r="DP44" s="1024"/>
      <c r="DQ44" s="1022"/>
      <c r="DR44" s="1023"/>
      <c r="DS44" s="1023"/>
      <c r="DT44" s="1023"/>
      <c r="DU44" s="1024"/>
      <c r="DV44" s="1025"/>
      <c r="DW44" s="1026"/>
      <c r="DX44" s="1026"/>
      <c r="DY44" s="1026"/>
      <c r="DZ44" s="1027"/>
      <c r="EA44" s="221"/>
    </row>
    <row r="45" spans="1:131" ht="26.25" customHeight="1" x14ac:dyDescent="0.2">
      <c r="A45" s="229">
        <v>18</v>
      </c>
      <c r="B45" s="1063"/>
      <c r="C45" s="1064"/>
      <c r="D45" s="1064"/>
      <c r="E45" s="1064"/>
      <c r="F45" s="1064"/>
      <c r="G45" s="1064"/>
      <c r="H45" s="1064"/>
      <c r="I45" s="1064"/>
      <c r="J45" s="1064"/>
      <c r="K45" s="1064"/>
      <c r="L45" s="1064"/>
      <c r="M45" s="1064"/>
      <c r="N45" s="1064"/>
      <c r="O45" s="1064"/>
      <c r="P45" s="1065"/>
      <c r="Q45" s="1071"/>
      <c r="R45" s="1072"/>
      <c r="S45" s="1072"/>
      <c r="T45" s="1072"/>
      <c r="U45" s="1072"/>
      <c r="V45" s="1072"/>
      <c r="W45" s="1072"/>
      <c r="X45" s="1072"/>
      <c r="Y45" s="1072"/>
      <c r="Z45" s="1072"/>
      <c r="AA45" s="1072"/>
      <c r="AB45" s="1072"/>
      <c r="AC45" s="1072"/>
      <c r="AD45" s="1072"/>
      <c r="AE45" s="1073"/>
      <c r="AF45" s="1068"/>
      <c r="AG45" s="1069"/>
      <c r="AH45" s="1069"/>
      <c r="AI45" s="1069"/>
      <c r="AJ45" s="1070"/>
      <c r="AK45" s="1013"/>
      <c r="AL45" s="1004"/>
      <c r="AM45" s="1004"/>
      <c r="AN45" s="1004"/>
      <c r="AO45" s="1004"/>
      <c r="AP45" s="1004"/>
      <c r="AQ45" s="1004"/>
      <c r="AR45" s="1004"/>
      <c r="AS45" s="1004"/>
      <c r="AT45" s="1004"/>
      <c r="AU45" s="1004"/>
      <c r="AV45" s="1004"/>
      <c r="AW45" s="1004"/>
      <c r="AX45" s="1004"/>
      <c r="AY45" s="1004"/>
      <c r="AZ45" s="1074"/>
      <c r="BA45" s="1074"/>
      <c r="BB45" s="1074"/>
      <c r="BC45" s="1074"/>
      <c r="BD45" s="1074"/>
      <c r="BE45" s="1005"/>
      <c r="BF45" s="1005"/>
      <c r="BG45" s="1005"/>
      <c r="BH45" s="1005"/>
      <c r="BI45" s="1006"/>
      <c r="BJ45" s="223"/>
      <c r="BK45" s="223"/>
      <c r="BL45" s="223"/>
      <c r="BM45" s="223"/>
      <c r="BN45" s="223"/>
      <c r="BO45" s="232"/>
      <c r="BP45" s="232"/>
      <c r="BQ45" s="229">
        <v>39</v>
      </c>
      <c r="BR45" s="230"/>
      <c r="BS45" s="1025"/>
      <c r="BT45" s="1026"/>
      <c r="BU45" s="1026"/>
      <c r="BV45" s="1026"/>
      <c r="BW45" s="1026"/>
      <c r="BX45" s="1026"/>
      <c r="BY45" s="1026"/>
      <c r="BZ45" s="1026"/>
      <c r="CA45" s="1026"/>
      <c r="CB45" s="1026"/>
      <c r="CC45" s="1026"/>
      <c r="CD45" s="1026"/>
      <c r="CE45" s="1026"/>
      <c r="CF45" s="1026"/>
      <c r="CG45" s="1047"/>
      <c r="CH45" s="1022"/>
      <c r="CI45" s="1023"/>
      <c r="CJ45" s="1023"/>
      <c r="CK45" s="1023"/>
      <c r="CL45" s="1024"/>
      <c r="CM45" s="1022"/>
      <c r="CN45" s="1023"/>
      <c r="CO45" s="1023"/>
      <c r="CP45" s="1023"/>
      <c r="CQ45" s="1024"/>
      <c r="CR45" s="1022"/>
      <c r="CS45" s="1023"/>
      <c r="CT45" s="1023"/>
      <c r="CU45" s="1023"/>
      <c r="CV45" s="1024"/>
      <c r="CW45" s="1022"/>
      <c r="CX45" s="1023"/>
      <c r="CY45" s="1023"/>
      <c r="CZ45" s="1023"/>
      <c r="DA45" s="1024"/>
      <c r="DB45" s="1022"/>
      <c r="DC45" s="1023"/>
      <c r="DD45" s="1023"/>
      <c r="DE45" s="1023"/>
      <c r="DF45" s="1024"/>
      <c r="DG45" s="1022"/>
      <c r="DH45" s="1023"/>
      <c r="DI45" s="1023"/>
      <c r="DJ45" s="1023"/>
      <c r="DK45" s="1024"/>
      <c r="DL45" s="1022"/>
      <c r="DM45" s="1023"/>
      <c r="DN45" s="1023"/>
      <c r="DO45" s="1023"/>
      <c r="DP45" s="1024"/>
      <c r="DQ45" s="1022"/>
      <c r="DR45" s="1023"/>
      <c r="DS45" s="1023"/>
      <c r="DT45" s="1023"/>
      <c r="DU45" s="1024"/>
      <c r="DV45" s="1025"/>
      <c r="DW45" s="1026"/>
      <c r="DX45" s="1026"/>
      <c r="DY45" s="1026"/>
      <c r="DZ45" s="1027"/>
      <c r="EA45" s="221"/>
    </row>
    <row r="46" spans="1:131" ht="26.25" customHeight="1" x14ac:dyDescent="0.2">
      <c r="A46" s="229">
        <v>19</v>
      </c>
      <c r="B46" s="1063"/>
      <c r="C46" s="1064"/>
      <c r="D46" s="1064"/>
      <c r="E46" s="1064"/>
      <c r="F46" s="1064"/>
      <c r="G46" s="1064"/>
      <c r="H46" s="1064"/>
      <c r="I46" s="1064"/>
      <c r="J46" s="1064"/>
      <c r="K46" s="1064"/>
      <c r="L46" s="1064"/>
      <c r="M46" s="1064"/>
      <c r="N46" s="1064"/>
      <c r="O46" s="1064"/>
      <c r="P46" s="1065"/>
      <c r="Q46" s="1071"/>
      <c r="R46" s="1072"/>
      <c r="S46" s="1072"/>
      <c r="T46" s="1072"/>
      <c r="U46" s="1072"/>
      <c r="V46" s="1072"/>
      <c r="W46" s="1072"/>
      <c r="X46" s="1072"/>
      <c r="Y46" s="1072"/>
      <c r="Z46" s="1072"/>
      <c r="AA46" s="1072"/>
      <c r="AB46" s="1072"/>
      <c r="AC46" s="1072"/>
      <c r="AD46" s="1072"/>
      <c r="AE46" s="1073"/>
      <c r="AF46" s="1068"/>
      <c r="AG46" s="1069"/>
      <c r="AH46" s="1069"/>
      <c r="AI46" s="1069"/>
      <c r="AJ46" s="1070"/>
      <c r="AK46" s="1013"/>
      <c r="AL46" s="1004"/>
      <c r="AM46" s="1004"/>
      <c r="AN46" s="1004"/>
      <c r="AO46" s="1004"/>
      <c r="AP46" s="1004"/>
      <c r="AQ46" s="1004"/>
      <c r="AR46" s="1004"/>
      <c r="AS46" s="1004"/>
      <c r="AT46" s="1004"/>
      <c r="AU46" s="1004"/>
      <c r="AV46" s="1004"/>
      <c r="AW46" s="1004"/>
      <c r="AX46" s="1004"/>
      <c r="AY46" s="1004"/>
      <c r="AZ46" s="1074"/>
      <c r="BA46" s="1074"/>
      <c r="BB46" s="1074"/>
      <c r="BC46" s="1074"/>
      <c r="BD46" s="1074"/>
      <c r="BE46" s="1005"/>
      <c r="BF46" s="1005"/>
      <c r="BG46" s="1005"/>
      <c r="BH46" s="1005"/>
      <c r="BI46" s="1006"/>
      <c r="BJ46" s="223"/>
      <c r="BK46" s="223"/>
      <c r="BL46" s="223"/>
      <c r="BM46" s="223"/>
      <c r="BN46" s="223"/>
      <c r="BO46" s="232"/>
      <c r="BP46" s="232"/>
      <c r="BQ46" s="229">
        <v>40</v>
      </c>
      <c r="BR46" s="230"/>
      <c r="BS46" s="1025"/>
      <c r="BT46" s="1026"/>
      <c r="BU46" s="1026"/>
      <c r="BV46" s="1026"/>
      <c r="BW46" s="1026"/>
      <c r="BX46" s="1026"/>
      <c r="BY46" s="1026"/>
      <c r="BZ46" s="1026"/>
      <c r="CA46" s="1026"/>
      <c r="CB46" s="1026"/>
      <c r="CC46" s="1026"/>
      <c r="CD46" s="1026"/>
      <c r="CE46" s="1026"/>
      <c r="CF46" s="1026"/>
      <c r="CG46" s="1047"/>
      <c r="CH46" s="1022"/>
      <c r="CI46" s="1023"/>
      <c r="CJ46" s="1023"/>
      <c r="CK46" s="1023"/>
      <c r="CL46" s="1024"/>
      <c r="CM46" s="1022"/>
      <c r="CN46" s="1023"/>
      <c r="CO46" s="1023"/>
      <c r="CP46" s="1023"/>
      <c r="CQ46" s="1024"/>
      <c r="CR46" s="1022"/>
      <c r="CS46" s="1023"/>
      <c r="CT46" s="1023"/>
      <c r="CU46" s="1023"/>
      <c r="CV46" s="1024"/>
      <c r="CW46" s="1022"/>
      <c r="CX46" s="1023"/>
      <c r="CY46" s="1023"/>
      <c r="CZ46" s="1023"/>
      <c r="DA46" s="1024"/>
      <c r="DB46" s="1022"/>
      <c r="DC46" s="1023"/>
      <c r="DD46" s="1023"/>
      <c r="DE46" s="1023"/>
      <c r="DF46" s="1024"/>
      <c r="DG46" s="1022"/>
      <c r="DH46" s="1023"/>
      <c r="DI46" s="1023"/>
      <c r="DJ46" s="1023"/>
      <c r="DK46" s="1024"/>
      <c r="DL46" s="1022"/>
      <c r="DM46" s="1023"/>
      <c r="DN46" s="1023"/>
      <c r="DO46" s="1023"/>
      <c r="DP46" s="1024"/>
      <c r="DQ46" s="1022"/>
      <c r="DR46" s="1023"/>
      <c r="DS46" s="1023"/>
      <c r="DT46" s="1023"/>
      <c r="DU46" s="1024"/>
      <c r="DV46" s="1025"/>
      <c r="DW46" s="1026"/>
      <c r="DX46" s="1026"/>
      <c r="DY46" s="1026"/>
      <c r="DZ46" s="1027"/>
      <c r="EA46" s="221"/>
    </row>
    <row r="47" spans="1:131" ht="26.25" customHeight="1" x14ac:dyDescent="0.2">
      <c r="A47" s="229">
        <v>20</v>
      </c>
      <c r="B47" s="1063"/>
      <c r="C47" s="1064"/>
      <c r="D47" s="1064"/>
      <c r="E47" s="1064"/>
      <c r="F47" s="1064"/>
      <c r="G47" s="1064"/>
      <c r="H47" s="1064"/>
      <c r="I47" s="1064"/>
      <c r="J47" s="1064"/>
      <c r="K47" s="1064"/>
      <c r="L47" s="1064"/>
      <c r="M47" s="1064"/>
      <c r="N47" s="1064"/>
      <c r="O47" s="1064"/>
      <c r="P47" s="1065"/>
      <c r="Q47" s="1071"/>
      <c r="R47" s="1072"/>
      <c r="S47" s="1072"/>
      <c r="T47" s="1072"/>
      <c r="U47" s="1072"/>
      <c r="V47" s="1072"/>
      <c r="W47" s="1072"/>
      <c r="X47" s="1072"/>
      <c r="Y47" s="1072"/>
      <c r="Z47" s="1072"/>
      <c r="AA47" s="1072"/>
      <c r="AB47" s="1072"/>
      <c r="AC47" s="1072"/>
      <c r="AD47" s="1072"/>
      <c r="AE47" s="1073"/>
      <c r="AF47" s="1068"/>
      <c r="AG47" s="1069"/>
      <c r="AH47" s="1069"/>
      <c r="AI47" s="1069"/>
      <c r="AJ47" s="1070"/>
      <c r="AK47" s="1013"/>
      <c r="AL47" s="1004"/>
      <c r="AM47" s="1004"/>
      <c r="AN47" s="1004"/>
      <c r="AO47" s="1004"/>
      <c r="AP47" s="1004"/>
      <c r="AQ47" s="1004"/>
      <c r="AR47" s="1004"/>
      <c r="AS47" s="1004"/>
      <c r="AT47" s="1004"/>
      <c r="AU47" s="1004"/>
      <c r="AV47" s="1004"/>
      <c r="AW47" s="1004"/>
      <c r="AX47" s="1004"/>
      <c r="AY47" s="1004"/>
      <c r="AZ47" s="1074"/>
      <c r="BA47" s="1074"/>
      <c r="BB47" s="1074"/>
      <c r="BC47" s="1074"/>
      <c r="BD47" s="1074"/>
      <c r="BE47" s="1005"/>
      <c r="BF47" s="1005"/>
      <c r="BG47" s="1005"/>
      <c r="BH47" s="1005"/>
      <c r="BI47" s="1006"/>
      <c r="BJ47" s="223"/>
      <c r="BK47" s="223"/>
      <c r="BL47" s="223"/>
      <c r="BM47" s="223"/>
      <c r="BN47" s="223"/>
      <c r="BO47" s="232"/>
      <c r="BP47" s="232"/>
      <c r="BQ47" s="229">
        <v>41</v>
      </c>
      <c r="BR47" s="230"/>
      <c r="BS47" s="1025"/>
      <c r="BT47" s="1026"/>
      <c r="BU47" s="1026"/>
      <c r="BV47" s="1026"/>
      <c r="BW47" s="1026"/>
      <c r="BX47" s="1026"/>
      <c r="BY47" s="1026"/>
      <c r="BZ47" s="1026"/>
      <c r="CA47" s="1026"/>
      <c r="CB47" s="1026"/>
      <c r="CC47" s="1026"/>
      <c r="CD47" s="1026"/>
      <c r="CE47" s="1026"/>
      <c r="CF47" s="1026"/>
      <c r="CG47" s="1047"/>
      <c r="CH47" s="1022"/>
      <c r="CI47" s="1023"/>
      <c r="CJ47" s="1023"/>
      <c r="CK47" s="1023"/>
      <c r="CL47" s="1024"/>
      <c r="CM47" s="1022"/>
      <c r="CN47" s="1023"/>
      <c r="CO47" s="1023"/>
      <c r="CP47" s="1023"/>
      <c r="CQ47" s="1024"/>
      <c r="CR47" s="1022"/>
      <c r="CS47" s="1023"/>
      <c r="CT47" s="1023"/>
      <c r="CU47" s="1023"/>
      <c r="CV47" s="1024"/>
      <c r="CW47" s="1022"/>
      <c r="CX47" s="1023"/>
      <c r="CY47" s="1023"/>
      <c r="CZ47" s="1023"/>
      <c r="DA47" s="1024"/>
      <c r="DB47" s="1022"/>
      <c r="DC47" s="1023"/>
      <c r="DD47" s="1023"/>
      <c r="DE47" s="1023"/>
      <c r="DF47" s="1024"/>
      <c r="DG47" s="1022"/>
      <c r="DH47" s="1023"/>
      <c r="DI47" s="1023"/>
      <c r="DJ47" s="1023"/>
      <c r="DK47" s="1024"/>
      <c r="DL47" s="1022"/>
      <c r="DM47" s="1023"/>
      <c r="DN47" s="1023"/>
      <c r="DO47" s="1023"/>
      <c r="DP47" s="1024"/>
      <c r="DQ47" s="1022"/>
      <c r="DR47" s="1023"/>
      <c r="DS47" s="1023"/>
      <c r="DT47" s="1023"/>
      <c r="DU47" s="1024"/>
      <c r="DV47" s="1025"/>
      <c r="DW47" s="1026"/>
      <c r="DX47" s="1026"/>
      <c r="DY47" s="1026"/>
      <c r="DZ47" s="1027"/>
      <c r="EA47" s="221"/>
    </row>
    <row r="48" spans="1:131" ht="26.25" customHeight="1" x14ac:dyDescent="0.2">
      <c r="A48" s="229">
        <v>21</v>
      </c>
      <c r="B48" s="1063"/>
      <c r="C48" s="1064"/>
      <c r="D48" s="1064"/>
      <c r="E48" s="1064"/>
      <c r="F48" s="1064"/>
      <c r="G48" s="1064"/>
      <c r="H48" s="1064"/>
      <c r="I48" s="1064"/>
      <c r="J48" s="1064"/>
      <c r="K48" s="1064"/>
      <c r="L48" s="1064"/>
      <c r="M48" s="1064"/>
      <c r="N48" s="1064"/>
      <c r="O48" s="1064"/>
      <c r="P48" s="1065"/>
      <c r="Q48" s="1071"/>
      <c r="R48" s="1072"/>
      <c r="S48" s="1072"/>
      <c r="T48" s="1072"/>
      <c r="U48" s="1072"/>
      <c r="V48" s="1072"/>
      <c r="W48" s="1072"/>
      <c r="X48" s="1072"/>
      <c r="Y48" s="1072"/>
      <c r="Z48" s="1072"/>
      <c r="AA48" s="1072"/>
      <c r="AB48" s="1072"/>
      <c r="AC48" s="1072"/>
      <c r="AD48" s="1072"/>
      <c r="AE48" s="1073"/>
      <c r="AF48" s="1068"/>
      <c r="AG48" s="1069"/>
      <c r="AH48" s="1069"/>
      <c r="AI48" s="1069"/>
      <c r="AJ48" s="1070"/>
      <c r="AK48" s="1013"/>
      <c r="AL48" s="1004"/>
      <c r="AM48" s="1004"/>
      <c r="AN48" s="1004"/>
      <c r="AO48" s="1004"/>
      <c r="AP48" s="1004"/>
      <c r="AQ48" s="1004"/>
      <c r="AR48" s="1004"/>
      <c r="AS48" s="1004"/>
      <c r="AT48" s="1004"/>
      <c r="AU48" s="1004"/>
      <c r="AV48" s="1004"/>
      <c r="AW48" s="1004"/>
      <c r="AX48" s="1004"/>
      <c r="AY48" s="1004"/>
      <c r="AZ48" s="1074"/>
      <c r="BA48" s="1074"/>
      <c r="BB48" s="1074"/>
      <c r="BC48" s="1074"/>
      <c r="BD48" s="1074"/>
      <c r="BE48" s="1005"/>
      <c r="BF48" s="1005"/>
      <c r="BG48" s="1005"/>
      <c r="BH48" s="1005"/>
      <c r="BI48" s="1006"/>
      <c r="BJ48" s="223"/>
      <c r="BK48" s="223"/>
      <c r="BL48" s="223"/>
      <c r="BM48" s="223"/>
      <c r="BN48" s="223"/>
      <c r="BO48" s="232"/>
      <c r="BP48" s="232"/>
      <c r="BQ48" s="229">
        <v>42</v>
      </c>
      <c r="BR48" s="230"/>
      <c r="BS48" s="1025"/>
      <c r="BT48" s="1026"/>
      <c r="BU48" s="1026"/>
      <c r="BV48" s="1026"/>
      <c r="BW48" s="1026"/>
      <c r="BX48" s="1026"/>
      <c r="BY48" s="1026"/>
      <c r="BZ48" s="1026"/>
      <c r="CA48" s="1026"/>
      <c r="CB48" s="1026"/>
      <c r="CC48" s="1026"/>
      <c r="CD48" s="1026"/>
      <c r="CE48" s="1026"/>
      <c r="CF48" s="1026"/>
      <c r="CG48" s="1047"/>
      <c r="CH48" s="1022"/>
      <c r="CI48" s="1023"/>
      <c r="CJ48" s="1023"/>
      <c r="CK48" s="1023"/>
      <c r="CL48" s="1024"/>
      <c r="CM48" s="1022"/>
      <c r="CN48" s="1023"/>
      <c r="CO48" s="1023"/>
      <c r="CP48" s="1023"/>
      <c r="CQ48" s="1024"/>
      <c r="CR48" s="1022"/>
      <c r="CS48" s="1023"/>
      <c r="CT48" s="1023"/>
      <c r="CU48" s="1023"/>
      <c r="CV48" s="1024"/>
      <c r="CW48" s="1022"/>
      <c r="CX48" s="1023"/>
      <c r="CY48" s="1023"/>
      <c r="CZ48" s="1023"/>
      <c r="DA48" s="1024"/>
      <c r="DB48" s="1022"/>
      <c r="DC48" s="1023"/>
      <c r="DD48" s="1023"/>
      <c r="DE48" s="1023"/>
      <c r="DF48" s="1024"/>
      <c r="DG48" s="1022"/>
      <c r="DH48" s="1023"/>
      <c r="DI48" s="1023"/>
      <c r="DJ48" s="1023"/>
      <c r="DK48" s="1024"/>
      <c r="DL48" s="1022"/>
      <c r="DM48" s="1023"/>
      <c r="DN48" s="1023"/>
      <c r="DO48" s="1023"/>
      <c r="DP48" s="1024"/>
      <c r="DQ48" s="1022"/>
      <c r="DR48" s="1023"/>
      <c r="DS48" s="1023"/>
      <c r="DT48" s="1023"/>
      <c r="DU48" s="1024"/>
      <c r="DV48" s="1025"/>
      <c r="DW48" s="1026"/>
      <c r="DX48" s="1026"/>
      <c r="DY48" s="1026"/>
      <c r="DZ48" s="1027"/>
      <c r="EA48" s="221"/>
    </row>
    <row r="49" spans="1:131" ht="26.25" customHeight="1" x14ac:dyDescent="0.2">
      <c r="A49" s="229">
        <v>22</v>
      </c>
      <c r="B49" s="1063"/>
      <c r="C49" s="1064"/>
      <c r="D49" s="1064"/>
      <c r="E49" s="1064"/>
      <c r="F49" s="1064"/>
      <c r="G49" s="1064"/>
      <c r="H49" s="1064"/>
      <c r="I49" s="1064"/>
      <c r="J49" s="1064"/>
      <c r="K49" s="1064"/>
      <c r="L49" s="1064"/>
      <c r="M49" s="1064"/>
      <c r="N49" s="1064"/>
      <c r="O49" s="1064"/>
      <c r="P49" s="1065"/>
      <c r="Q49" s="1071"/>
      <c r="R49" s="1072"/>
      <c r="S49" s="1072"/>
      <c r="T49" s="1072"/>
      <c r="U49" s="1072"/>
      <c r="V49" s="1072"/>
      <c r="W49" s="1072"/>
      <c r="X49" s="1072"/>
      <c r="Y49" s="1072"/>
      <c r="Z49" s="1072"/>
      <c r="AA49" s="1072"/>
      <c r="AB49" s="1072"/>
      <c r="AC49" s="1072"/>
      <c r="AD49" s="1072"/>
      <c r="AE49" s="1073"/>
      <c r="AF49" s="1068"/>
      <c r="AG49" s="1069"/>
      <c r="AH49" s="1069"/>
      <c r="AI49" s="1069"/>
      <c r="AJ49" s="1070"/>
      <c r="AK49" s="1013"/>
      <c r="AL49" s="1004"/>
      <c r="AM49" s="1004"/>
      <c r="AN49" s="1004"/>
      <c r="AO49" s="1004"/>
      <c r="AP49" s="1004"/>
      <c r="AQ49" s="1004"/>
      <c r="AR49" s="1004"/>
      <c r="AS49" s="1004"/>
      <c r="AT49" s="1004"/>
      <c r="AU49" s="1004"/>
      <c r="AV49" s="1004"/>
      <c r="AW49" s="1004"/>
      <c r="AX49" s="1004"/>
      <c r="AY49" s="1004"/>
      <c r="AZ49" s="1074"/>
      <c r="BA49" s="1074"/>
      <c r="BB49" s="1074"/>
      <c r="BC49" s="1074"/>
      <c r="BD49" s="1074"/>
      <c r="BE49" s="1005"/>
      <c r="BF49" s="1005"/>
      <c r="BG49" s="1005"/>
      <c r="BH49" s="1005"/>
      <c r="BI49" s="1006"/>
      <c r="BJ49" s="223"/>
      <c r="BK49" s="223"/>
      <c r="BL49" s="223"/>
      <c r="BM49" s="223"/>
      <c r="BN49" s="223"/>
      <c r="BO49" s="232"/>
      <c r="BP49" s="232"/>
      <c r="BQ49" s="229">
        <v>43</v>
      </c>
      <c r="BR49" s="230"/>
      <c r="BS49" s="1025"/>
      <c r="BT49" s="1026"/>
      <c r="BU49" s="1026"/>
      <c r="BV49" s="1026"/>
      <c r="BW49" s="1026"/>
      <c r="BX49" s="1026"/>
      <c r="BY49" s="1026"/>
      <c r="BZ49" s="1026"/>
      <c r="CA49" s="1026"/>
      <c r="CB49" s="1026"/>
      <c r="CC49" s="1026"/>
      <c r="CD49" s="1026"/>
      <c r="CE49" s="1026"/>
      <c r="CF49" s="1026"/>
      <c r="CG49" s="1047"/>
      <c r="CH49" s="1022"/>
      <c r="CI49" s="1023"/>
      <c r="CJ49" s="1023"/>
      <c r="CK49" s="1023"/>
      <c r="CL49" s="1024"/>
      <c r="CM49" s="1022"/>
      <c r="CN49" s="1023"/>
      <c r="CO49" s="1023"/>
      <c r="CP49" s="1023"/>
      <c r="CQ49" s="1024"/>
      <c r="CR49" s="1022"/>
      <c r="CS49" s="1023"/>
      <c r="CT49" s="1023"/>
      <c r="CU49" s="1023"/>
      <c r="CV49" s="1024"/>
      <c r="CW49" s="1022"/>
      <c r="CX49" s="1023"/>
      <c r="CY49" s="1023"/>
      <c r="CZ49" s="1023"/>
      <c r="DA49" s="1024"/>
      <c r="DB49" s="1022"/>
      <c r="DC49" s="1023"/>
      <c r="DD49" s="1023"/>
      <c r="DE49" s="1023"/>
      <c r="DF49" s="1024"/>
      <c r="DG49" s="1022"/>
      <c r="DH49" s="1023"/>
      <c r="DI49" s="1023"/>
      <c r="DJ49" s="1023"/>
      <c r="DK49" s="1024"/>
      <c r="DL49" s="1022"/>
      <c r="DM49" s="1023"/>
      <c r="DN49" s="1023"/>
      <c r="DO49" s="1023"/>
      <c r="DP49" s="1024"/>
      <c r="DQ49" s="1022"/>
      <c r="DR49" s="1023"/>
      <c r="DS49" s="1023"/>
      <c r="DT49" s="1023"/>
      <c r="DU49" s="1024"/>
      <c r="DV49" s="1025"/>
      <c r="DW49" s="1026"/>
      <c r="DX49" s="1026"/>
      <c r="DY49" s="1026"/>
      <c r="DZ49" s="1027"/>
      <c r="EA49" s="221"/>
    </row>
    <row r="50" spans="1:131" ht="26.25" customHeight="1" x14ac:dyDescent="0.2">
      <c r="A50" s="229">
        <v>23</v>
      </c>
      <c r="B50" s="1063"/>
      <c r="C50" s="1064"/>
      <c r="D50" s="1064"/>
      <c r="E50" s="1064"/>
      <c r="F50" s="1064"/>
      <c r="G50" s="1064"/>
      <c r="H50" s="1064"/>
      <c r="I50" s="1064"/>
      <c r="J50" s="1064"/>
      <c r="K50" s="1064"/>
      <c r="L50" s="1064"/>
      <c r="M50" s="1064"/>
      <c r="N50" s="1064"/>
      <c r="O50" s="1064"/>
      <c r="P50" s="1065"/>
      <c r="Q50" s="1066"/>
      <c r="R50" s="1058"/>
      <c r="S50" s="1058"/>
      <c r="T50" s="1058"/>
      <c r="U50" s="1058"/>
      <c r="V50" s="1058"/>
      <c r="W50" s="1058"/>
      <c r="X50" s="1058"/>
      <c r="Y50" s="1058"/>
      <c r="Z50" s="1058"/>
      <c r="AA50" s="1058"/>
      <c r="AB50" s="1058"/>
      <c r="AC50" s="1058"/>
      <c r="AD50" s="1058"/>
      <c r="AE50" s="1067"/>
      <c r="AF50" s="1068"/>
      <c r="AG50" s="1069"/>
      <c r="AH50" s="1069"/>
      <c r="AI50" s="1069"/>
      <c r="AJ50" s="1070"/>
      <c r="AK50" s="1057"/>
      <c r="AL50" s="1058"/>
      <c r="AM50" s="1058"/>
      <c r="AN50" s="1058"/>
      <c r="AO50" s="1058"/>
      <c r="AP50" s="1058"/>
      <c r="AQ50" s="1058"/>
      <c r="AR50" s="1058"/>
      <c r="AS50" s="1058"/>
      <c r="AT50" s="1058"/>
      <c r="AU50" s="1058"/>
      <c r="AV50" s="1058"/>
      <c r="AW50" s="1058"/>
      <c r="AX50" s="1058"/>
      <c r="AY50" s="1058"/>
      <c r="AZ50" s="1059"/>
      <c r="BA50" s="1059"/>
      <c r="BB50" s="1059"/>
      <c r="BC50" s="1059"/>
      <c r="BD50" s="1059"/>
      <c r="BE50" s="1005"/>
      <c r="BF50" s="1005"/>
      <c r="BG50" s="1005"/>
      <c r="BH50" s="1005"/>
      <c r="BI50" s="1006"/>
      <c r="BJ50" s="223"/>
      <c r="BK50" s="223"/>
      <c r="BL50" s="223"/>
      <c r="BM50" s="223"/>
      <c r="BN50" s="223"/>
      <c r="BO50" s="232"/>
      <c r="BP50" s="232"/>
      <c r="BQ50" s="229">
        <v>44</v>
      </c>
      <c r="BR50" s="230"/>
      <c r="BS50" s="1025"/>
      <c r="BT50" s="1026"/>
      <c r="BU50" s="1026"/>
      <c r="BV50" s="1026"/>
      <c r="BW50" s="1026"/>
      <c r="BX50" s="1026"/>
      <c r="BY50" s="1026"/>
      <c r="BZ50" s="1026"/>
      <c r="CA50" s="1026"/>
      <c r="CB50" s="1026"/>
      <c r="CC50" s="1026"/>
      <c r="CD50" s="1026"/>
      <c r="CE50" s="1026"/>
      <c r="CF50" s="1026"/>
      <c r="CG50" s="1047"/>
      <c r="CH50" s="1022"/>
      <c r="CI50" s="1023"/>
      <c r="CJ50" s="1023"/>
      <c r="CK50" s="1023"/>
      <c r="CL50" s="1024"/>
      <c r="CM50" s="1022"/>
      <c r="CN50" s="1023"/>
      <c r="CO50" s="1023"/>
      <c r="CP50" s="1023"/>
      <c r="CQ50" s="1024"/>
      <c r="CR50" s="1022"/>
      <c r="CS50" s="1023"/>
      <c r="CT50" s="1023"/>
      <c r="CU50" s="1023"/>
      <c r="CV50" s="1024"/>
      <c r="CW50" s="1022"/>
      <c r="CX50" s="1023"/>
      <c r="CY50" s="1023"/>
      <c r="CZ50" s="1023"/>
      <c r="DA50" s="1024"/>
      <c r="DB50" s="1022"/>
      <c r="DC50" s="1023"/>
      <c r="DD50" s="1023"/>
      <c r="DE50" s="1023"/>
      <c r="DF50" s="1024"/>
      <c r="DG50" s="1022"/>
      <c r="DH50" s="1023"/>
      <c r="DI50" s="1023"/>
      <c r="DJ50" s="1023"/>
      <c r="DK50" s="1024"/>
      <c r="DL50" s="1022"/>
      <c r="DM50" s="1023"/>
      <c r="DN50" s="1023"/>
      <c r="DO50" s="1023"/>
      <c r="DP50" s="1024"/>
      <c r="DQ50" s="1022"/>
      <c r="DR50" s="1023"/>
      <c r="DS50" s="1023"/>
      <c r="DT50" s="1023"/>
      <c r="DU50" s="1024"/>
      <c r="DV50" s="1025"/>
      <c r="DW50" s="1026"/>
      <c r="DX50" s="1026"/>
      <c r="DY50" s="1026"/>
      <c r="DZ50" s="1027"/>
      <c r="EA50" s="221"/>
    </row>
    <row r="51" spans="1:131" ht="26.25" customHeight="1" x14ac:dyDescent="0.2">
      <c r="A51" s="229">
        <v>24</v>
      </c>
      <c r="B51" s="1063"/>
      <c r="C51" s="1064"/>
      <c r="D51" s="1064"/>
      <c r="E51" s="1064"/>
      <c r="F51" s="1064"/>
      <c r="G51" s="1064"/>
      <c r="H51" s="1064"/>
      <c r="I51" s="1064"/>
      <c r="J51" s="1064"/>
      <c r="K51" s="1064"/>
      <c r="L51" s="1064"/>
      <c r="M51" s="1064"/>
      <c r="N51" s="1064"/>
      <c r="O51" s="1064"/>
      <c r="P51" s="1065"/>
      <c r="Q51" s="1066"/>
      <c r="R51" s="1058"/>
      <c r="S51" s="1058"/>
      <c r="T51" s="1058"/>
      <c r="U51" s="1058"/>
      <c r="V51" s="1058"/>
      <c r="W51" s="1058"/>
      <c r="X51" s="1058"/>
      <c r="Y51" s="1058"/>
      <c r="Z51" s="1058"/>
      <c r="AA51" s="1058"/>
      <c r="AB51" s="1058"/>
      <c r="AC51" s="1058"/>
      <c r="AD51" s="1058"/>
      <c r="AE51" s="1067"/>
      <c r="AF51" s="1068"/>
      <c r="AG51" s="1069"/>
      <c r="AH51" s="1069"/>
      <c r="AI51" s="1069"/>
      <c r="AJ51" s="1070"/>
      <c r="AK51" s="1057"/>
      <c r="AL51" s="1058"/>
      <c r="AM51" s="1058"/>
      <c r="AN51" s="1058"/>
      <c r="AO51" s="1058"/>
      <c r="AP51" s="1058"/>
      <c r="AQ51" s="1058"/>
      <c r="AR51" s="1058"/>
      <c r="AS51" s="1058"/>
      <c r="AT51" s="1058"/>
      <c r="AU51" s="1058"/>
      <c r="AV51" s="1058"/>
      <c r="AW51" s="1058"/>
      <c r="AX51" s="1058"/>
      <c r="AY51" s="1058"/>
      <c r="AZ51" s="1059"/>
      <c r="BA51" s="1059"/>
      <c r="BB51" s="1059"/>
      <c r="BC51" s="1059"/>
      <c r="BD51" s="1059"/>
      <c r="BE51" s="1005"/>
      <c r="BF51" s="1005"/>
      <c r="BG51" s="1005"/>
      <c r="BH51" s="1005"/>
      <c r="BI51" s="1006"/>
      <c r="BJ51" s="223"/>
      <c r="BK51" s="223"/>
      <c r="BL51" s="223"/>
      <c r="BM51" s="223"/>
      <c r="BN51" s="223"/>
      <c r="BO51" s="232"/>
      <c r="BP51" s="232"/>
      <c r="BQ51" s="229">
        <v>45</v>
      </c>
      <c r="BR51" s="230"/>
      <c r="BS51" s="1025"/>
      <c r="BT51" s="1026"/>
      <c r="BU51" s="1026"/>
      <c r="BV51" s="1026"/>
      <c r="BW51" s="1026"/>
      <c r="BX51" s="1026"/>
      <c r="BY51" s="1026"/>
      <c r="BZ51" s="1026"/>
      <c r="CA51" s="1026"/>
      <c r="CB51" s="1026"/>
      <c r="CC51" s="1026"/>
      <c r="CD51" s="1026"/>
      <c r="CE51" s="1026"/>
      <c r="CF51" s="1026"/>
      <c r="CG51" s="1047"/>
      <c r="CH51" s="1022"/>
      <c r="CI51" s="1023"/>
      <c r="CJ51" s="1023"/>
      <c r="CK51" s="1023"/>
      <c r="CL51" s="1024"/>
      <c r="CM51" s="1022"/>
      <c r="CN51" s="1023"/>
      <c r="CO51" s="1023"/>
      <c r="CP51" s="1023"/>
      <c r="CQ51" s="1024"/>
      <c r="CR51" s="1022"/>
      <c r="CS51" s="1023"/>
      <c r="CT51" s="1023"/>
      <c r="CU51" s="1023"/>
      <c r="CV51" s="1024"/>
      <c r="CW51" s="1022"/>
      <c r="CX51" s="1023"/>
      <c r="CY51" s="1023"/>
      <c r="CZ51" s="1023"/>
      <c r="DA51" s="1024"/>
      <c r="DB51" s="1022"/>
      <c r="DC51" s="1023"/>
      <c r="DD51" s="1023"/>
      <c r="DE51" s="1023"/>
      <c r="DF51" s="1024"/>
      <c r="DG51" s="1022"/>
      <c r="DH51" s="1023"/>
      <c r="DI51" s="1023"/>
      <c r="DJ51" s="1023"/>
      <c r="DK51" s="1024"/>
      <c r="DL51" s="1022"/>
      <c r="DM51" s="1023"/>
      <c r="DN51" s="1023"/>
      <c r="DO51" s="1023"/>
      <c r="DP51" s="1024"/>
      <c r="DQ51" s="1022"/>
      <c r="DR51" s="1023"/>
      <c r="DS51" s="1023"/>
      <c r="DT51" s="1023"/>
      <c r="DU51" s="1024"/>
      <c r="DV51" s="1025"/>
      <c r="DW51" s="1026"/>
      <c r="DX51" s="1026"/>
      <c r="DY51" s="1026"/>
      <c r="DZ51" s="1027"/>
      <c r="EA51" s="221"/>
    </row>
    <row r="52" spans="1:131" ht="26.25" customHeight="1" x14ac:dyDescent="0.2">
      <c r="A52" s="229">
        <v>25</v>
      </c>
      <c r="B52" s="1063"/>
      <c r="C52" s="1064"/>
      <c r="D52" s="1064"/>
      <c r="E52" s="1064"/>
      <c r="F52" s="1064"/>
      <c r="G52" s="1064"/>
      <c r="H52" s="1064"/>
      <c r="I52" s="1064"/>
      <c r="J52" s="1064"/>
      <c r="K52" s="1064"/>
      <c r="L52" s="1064"/>
      <c r="M52" s="1064"/>
      <c r="N52" s="1064"/>
      <c r="O52" s="1064"/>
      <c r="P52" s="1065"/>
      <c r="Q52" s="1066"/>
      <c r="R52" s="1058"/>
      <c r="S52" s="1058"/>
      <c r="T52" s="1058"/>
      <c r="U52" s="1058"/>
      <c r="V52" s="1058"/>
      <c r="W52" s="1058"/>
      <c r="X52" s="1058"/>
      <c r="Y52" s="1058"/>
      <c r="Z52" s="1058"/>
      <c r="AA52" s="1058"/>
      <c r="AB52" s="1058"/>
      <c r="AC52" s="1058"/>
      <c r="AD52" s="1058"/>
      <c r="AE52" s="1067"/>
      <c r="AF52" s="1068"/>
      <c r="AG52" s="1069"/>
      <c r="AH52" s="1069"/>
      <c r="AI52" s="1069"/>
      <c r="AJ52" s="1070"/>
      <c r="AK52" s="1057"/>
      <c r="AL52" s="1058"/>
      <c r="AM52" s="1058"/>
      <c r="AN52" s="1058"/>
      <c r="AO52" s="1058"/>
      <c r="AP52" s="1058"/>
      <c r="AQ52" s="1058"/>
      <c r="AR52" s="1058"/>
      <c r="AS52" s="1058"/>
      <c r="AT52" s="1058"/>
      <c r="AU52" s="1058"/>
      <c r="AV52" s="1058"/>
      <c r="AW52" s="1058"/>
      <c r="AX52" s="1058"/>
      <c r="AY52" s="1058"/>
      <c r="AZ52" s="1059"/>
      <c r="BA52" s="1059"/>
      <c r="BB52" s="1059"/>
      <c r="BC52" s="1059"/>
      <c r="BD52" s="1059"/>
      <c r="BE52" s="1005"/>
      <c r="BF52" s="1005"/>
      <c r="BG52" s="1005"/>
      <c r="BH52" s="1005"/>
      <c r="BI52" s="1006"/>
      <c r="BJ52" s="223"/>
      <c r="BK52" s="223"/>
      <c r="BL52" s="223"/>
      <c r="BM52" s="223"/>
      <c r="BN52" s="223"/>
      <c r="BO52" s="232"/>
      <c r="BP52" s="232"/>
      <c r="BQ52" s="229">
        <v>46</v>
      </c>
      <c r="BR52" s="230"/>
      <c r="BS52" s="1025"/>
      <c r="BT52" s="1026"/>
      <c r="BU52" s="1026"/>
      <c r="BV52" s="1026"/>
      <c r="BW52" s="1026"/>
      <c r="BX52" s="1026"/>
      <c r="BY52" s="1026"/>
      <c r="BZ52" s="1026"/>
      <c r="CA52" s="1026"/>
      <c r="CB52" s="1026"/>
      <c r="CC52" s="1026"/>
      <c r="CD52" s="1026"/>
      <c r="CE52" s="1026"/>
      <c r="CF52" s="1026"/>
      <c r="CG52" s="1047"/>
      <c r="CH52" s="1022"/>
      <c r="CI52" s="1023"/>
      <c r="CJ52" s="1023"/>
      <c r="CK52" s="1023"/>
      <c r="CL52" s="1024"/>
      <c r="CM52" s="1022"/>
      <c r="CN52" s="1023"/>
      <c r="CO52" s="1023"/>
      <c r="CP52" s="1023"/>
      <c r="CQ52" s="1024"/>
      <c r="CR52" s="1022"/>
      <c r="CS52" s="1023"/>
      <c r="CT52" s="1023"/>
      <c r="CU52" s="1023"/>
      <c r="CV52" s="1024"/>
      <c r="CW52" s="1022"/>
      <c r="CX52" s="1023"/>
      <c r="CY52" s="1023"/>
      <c r="CZ52" s="1023"/>
      <c r="DA52" s="1024"/>
      <c r="DB52" s="1022"/>
      <c r="DC52" s="1023"/>
      <c r="DD52" s="1023"/>
      <c r="DE52" s="1023"/>
      <c r="DF52" s="1024"/>
      <c r="DG52" s="1022"/>
      <c r="DH52" s="1023"/>
      <c r="DI52" s="1023"/>
      <c r="DJ52" s="1023"/>
      <c r="DK52" s="1024"/>
      <c r="DL52" s="1022"/>
      <c r="DM52" s="1023"/>
      <c r="DN52" s="1023"/>
      <c r="DO52" s="1023"/>
      <c r="DP52" s="1024"/>
      <c r="DQ52" s="1022"/>
      <c r="DR52" s="1023"/>
      <c r="DS52" s="1023"/>
      <c r="DT52" s="1023"/>
      <c r="DU52" s="1024"/>
      <c r="DV52" s="1025"/>
      <c r="DW52" s="1026"/>
      <c r="DX52" s="1026"/>
      <c r="DY52" s="1026"/>
      <c r="DZ52" s="1027"/>
      <c r="EA52" s="221"/>
    </row>
    <row r="53" spans="1:131" ht="26.25" customHeight="1" x14ac:dyDescent="0.2">
      <c r="A53" s="229">
        <v>26</v>
      </c>
      <c r="B53" s="1063"/>
      <c r="C53" s="1064"/>
      <c r="D53" s="1064"/>
      <c r="E53" s="1064"/>
      <c r="F53" s="1064"/>
      <c r="G53" s="1064"/>
      <c r="H53" s="1064"/>
      <c r="I53" s="1064"/>
      <c r="J53" s="1064"/>
      <c r="K53" s="1064"/>
      <c r="L53" s="1064"/>
      <c r="M53" s="1064"/>
      <c r="N53" s="1064"/>
      <c r="O53" s="1064"/>
      <c r="P53" s="1065"/>
      <c r="Q53" s="1066"/>
      <c r="R53" s="1058"/>
      <c r="S53" s="1058"/>
      <c r="T53" s="1058"/>
      <c r="U53" s="1058"/>
      <c r="V53" s="1058"/>
      <c r="W53" s="1058"/>
      <c r="X53" s="1058"/>
      <c r="Y53" s="1058"/>
      <c r="Z53" s="1058"/>
      <c r="AA53" s="1058"/>
      <c r="AB53" s="1058"/>
      <c r="AC53" s="1058"/>
      <c r="AD53" s="1058"/>
      <c r="AE53" s="1067"/>
      <c r="AF53" s="1068"/>
      <c r="AG53" s="1069"/>
      <c r="AH53" s="1069"/>
      <c r="AI53" s="1069"/>
      <c r="AJ53" s="1070"/>
      <c r="AK53" s="1057"/>
      <c r="AL53" s="1058"/>
      <c r="AM53" s="1058"/>
      <c r="AN53" s="1058"/>
      <c r="AO53" s="1058"/>
      <c r="AP53" s="1058"/>
      <c r="AQ53" s="1058"/>
      <c r="AR53" s="1058"/>
      <c r="AS53" s="1058"/>
      <c r="AT53" s="1058"/>
      <c r="AU53" s="1058"/>
      <c r="AV53" s="1058"/>
      <c r="AW53" s="1058"/>
      <c r="AX53" s="1058"/>
      <c r="AY53" s="1058"/>
      <c r="AZ53" s="1059"/>
      <c r="BA53" s="1059"/>
      <c r="BB53" s="1059"/>
      <c r="BC53" s="1059"/>
      <c r="BD53" s="1059"/>
      <c r="BE53" s="1005"/>
      <c r="BF53" s="1005"/>
      <c r="BG53" s="1005"/>
      <c r="BH53" s="1005"/>
      <c r="BI53" s="1006"/>
      <c r="BJ53" s="223"/>
      <c r="BK53" s="223"/>
      <c r="BL53" s="223"/>
      <c r="BM53" s="223"/>
      <c r="BN53" s="223"/>
      <c r="BO53" s="232"/>
      <c r="BP53" s="232"/>
      <c r="BQ53" s="229">
        <v>47</v>
      </c>
      <c r="BR53" s="230"/>
      <c r="BS53" s="1025"/>
      <c r="BT53" s="1026"/>
      <c r="BU53" s="1026"/>
      <c r="BV53" s="1026"/>
      <c r="BW53" s="1026"/>
      <c r="BX53" s="1026"/>
      <c r="BY53" s="1026"/>
      <c r="BZ53" s="1026"/>
      <c r="CA53" s="1026"/>
      <c r="CB53" s="1026"/>
      <c r="CC53" s="1026"/>
      <c r="CD53" s="1026"/>
      <c r="CE53" s="1026"/>
      <c r="CF53" s="1026"/>
      <c r="CG53" s="1047"/>
      <c r="CH53" s="1022"/>
      <c r="CI53" s="1023"/>
      <c r="CJ53" s="1023"/>
      <c r="CK53" s="1023"/>
      <c r="CL53" s="1024"/>
      <c r="CM53" s="1022"/>
      <c r="CN53" s="1023"/>
      <c r="CO53" s="1023"/>
      <c r="CP53" s="1023"/>
      <c r="CQ53" s="1024"/>
      <c r="CR53" s="1022"/>
      <c r="CS53" s="1023"/>
      <c r="CT53" s="1023"/>
      <c r="CU53" s="1023"/>
      <c r="CV53" s="1024"/>
      <c r="CW53" s="1022"/>
      <c r="CX53" s="1023"/>
      <c r="CY53" s="1023"/>
      <c r="CZ53" s="1023"/>
      <c r="DA53" s="1024"/>
      <c r="DB53" s="1022"/>
      <c r="DC53" s="1023"/>
      <c r="DD53" s="1023"/>
      <c r="DE53" s="1023"/>
      <c r="DF53" s="1024"/>
      <c r="DG53" s="1022"/>
      <c r="DH53" s="1023"/>
      <c r="DI53" s="1023"/>
      <c r="DJ53" s="1023"/>
      <c r="DK53" s="1024"/>
      <c r="DL53" s="1022"/>
      <c r="DM53" s="1023"/>
      <c r="DN53" s="1023"/>
      <c r="DO53" s="1023"/>
      <c r="DP53" s="1024"/>
      <c r="DQ53" s="1022"/>
      <c r="DR53" s="1023"/>
      <c r="DS53" s="1023"/>
      <c r="DT53" s="1023"/>
      <c r="DU53" s="1024"/>
      <c r="DV53" s="1025"/>
      <c r="DW53" s="1026"/>
      <c r="DX53" s="1026"/>
      <c r="DY53" s="1026"/>
      <c r="DZ53" s="1027"/>
      <c r="EA53" s="221"/>
    </row>
    <row r="54" spans="1:131" ht="26.25" customHeight="1" x14ac:dyDescent="0.2">
      <c r="A54" s="229">
        <v>27</v>
      </c>
      <c r="B54" s="1063"/>
      <c r="C54" s="1064"/>
      <c r="D54" s="1064"/>
      <c r="E54" s="1064"/>
      <c r="F54" s="1064"/>
      <c r="G54" s="1064"/>
      <c r="H54" s="1064"/>
      <c r="I54" s="1064"/>
      <c r="J54" s="1064"/>
      <c r="K54" s="1064"/>
      <c r="L54" s="1064"/>
      <c r="M54" s="1064"/>
      <c r="N54" s="1064"/>
      <c r="O54" s="1064"/>
      <c r="P54" s="1065"/>
      <c r="Q54" s="1066"/>
      <c r="R54" s="1058"/>
      <c r="S54" s="1058"/>
      <c r="T54" s="1058"/>
      <c r="U54" s="1058"/>
      <c r="V54" s="1058"/>
      <c r="W54" s="1058"/>
      <c r="X54" s="1058"/>
      <c r="Y54" s="1058"/>
      <c r="Z54" s="1058"/>
      <c r="AA54" s="1058"/>
      <c r="AB54" s="1058"/>
      <c r="AC54" s="1058"/>
      <c r="AD54" s="1058"/>
      <c r="AE54" s="1067"/>
      <c r="AF54" s="1068"/>
      <c r="AG54" s="1069"/>
      <c r="AH54" s="1069"/>
      <c r="AI54" s="1069"/>
      <c r="AJ54" s="1070"/>
      <c r="AK54" s="1057"/>
      <c r="AL54" s="1058"/>
      <c r="AM54" s="1058"/>
      <c r="AN54" s="1058"/>
      <c r="AO54" s="1058"/>
      <c r="AP54" s="1058"/>
      <c r="AQ54" s="1058"/>
      <c r="AR54" s="1058"/>
      <c r="AS54" s="1058"/>
      <c r="AT54" s="1058"/>
      <c r="AU54" s="1058"/>
      <c r="AV54" s="1058"/>
      <c r="AW54" s="1058"/>
      <c r="AX54" s="1058"/>
      <c r="AY54" s="1058"/>
      <c r="AZ54" s="1059"/>
      <c r="BA54" s="1059"/>
      <c r="BB54" s="1059"/>
      <c r="BC54" s="1059"/>
      <c r="BD54" s="1059"/>
      <c r="BE54" s="1005"/>
      <c r="BF54" s="1005"/>
      <c r="BG54" s="1005"/>
      <c r="BH54" s="1005"/>
      <c r="BI54" s="1006"/>
      <c r="BJ54" s="223"/>
      <c r="BK54" s="223"/>
      <c r="BL54" s="223"/>
      <c r="BM54" s="223"/>
      <c r="BN54" s="223"/>
      <c r="BO54" s="232"/>
      <c r="BP54" s="232"/>
      <c r="BQ54" s="229">
        <v>48</v>
      </c>
      <c r="BR54" s="230"/>
      <c r="BS54" s="1025"/>
      <c r="BT54" s="1026"/>
      <c r="BU54" s="1026"/>
      <c r="BV54" s="1026"/>
      <c r="BW54" s="1026"/>
      <c r="BX54" s="1026"/>
      <c r="BY54" s="1026"/>
      <c r="BZ54" s="1026"/>
      <c r="CA54" s="1026"/>
      <c r="CB54" s="1026"/>
      <c r="CC54" s="1026"/>
      <c r="CD54" s="1026"/>
      <c r="CE54" s="1026"/>
      <c r="CF54" s="1026"/>
      <c r="CG54" s="1047"/>
      <c r="CH54" s="1022"/>
      <c r="CI54" s="1023"/>
      <c r="CJ54" s="1023"/>
      <c r="CK54" s="1023"/>
      <c r="CL54" s="1024"/>
      <c r="CM54" s="1022"/>
      <c r="CN54" s="1023"/>
      <c r="CO54" s="1023"/>
      <c r="CP54" s="1023"/>
      <c r="CQ54" s="1024"/>
      <c r="CR54" s="1022"/>
      <c r="CS54" s="1023"/>
      <c r="CT54" s="1023"/>
      <c r="CU54" s="1023"/>
      <c r="CV54" s="1024"/>
      <c r="CW54" s="1022"/>
      <c r="CX54" s="1023"/>
      <c r="CY54" s="1023"/>
      <c r="CZ54" s="1023"/>
      <c r="DA54" s="1024"/>
      <c r="DB54" s="1022"/>
      <c r="DC54" s="1023"/>
      <c r="DD54" s="1023"/>
      <c r="DE54" s="1023"/>
      <c r="DF54" s="1024"/>
      <c r="DG54" s="1022"/>
      <c r="DH54" s="1023"/>
      <c r="DI54" s="1023"/>
      <c r="DJ54" s="1023"/>
      <c r="DK54" s="1024"/>
      <c r="DL54" s="1022"/>
      <c r="DM54" s="1023"/>
      <c r="DN54" s="1023"/>
      <c r="DO54" s="1023"/>
      <c r="DP54" s="1024"/>
      <c r="DQ54" s="1022"/>
      <c r="DR54" s="1023"/>
      <c r="DS54" s="1023"/>
      <c r="DT54" s="1023"/>
      <c r="DU54" s="1024"/>
      <c r="DV54" s="1025"/>
      <c r="DW54" s="1026"/>
      <c r="DX54" s="1026"/>
      <c r="DY54" s="1026"/>
      <c r="DZ54" s="1027"/>
      <c r="EA54" s="221"/>
    </row>
    <row r="55" spans="1:131" ht="26.25" customHeight="1" x14ac:dyDescent="0.2">
      <c r="A55" s="229">
        <v>28</v>
      </c>
      <c r="B55" s="1063"/>
      <c r="C55" s="1064"/>
      <c r="D55" s="1064"/>
      <c r="E55" s="1064"/>
      <c r="F55" s="1064"/>
      <c r="G55" s="1064"/>
      <c r="H55" s="1064"/>
      <c r="I55" s="1064"/>
      <c r="J55" s="1064"/>
      <c r="K55" s="1064"/>
      <c r="L55" s="1064"/>
      <c r="M55" s="1064"/>
      <c r="N55" s="1064"/>
      <c r="O55" s="1064"/>
      <c r="P55" s="1065"/>
      <c r="Q55" s="1066"/>
      <c r="R55" s="1058"/>
      <c r="S55" s="1058"/>
      <c r="T55" s="1058"/>
      <c r="U55" s="1058"/>
      <c r="V55" s="1058"/>
      <c r="W55" s="1058"/>
      <c r="X55" s="1058"/>
      <c r="Y55" s="1058"/>
      <c r="Z55" s="1058"/>
      <c r="AA55" s="1058"/>
      <c r="AB55" s="1058"/>
      <c r="AC55" s="1058"/>
      <c r="AD55" s="1058"/>
      <c r="AE55" s="1067"/>
      <c r="AF55" s="1068"/>
      <c r="AG55" s="1069"/>
      <c r="AH55" s="1069"/>
      <c r="AI55" s="1069"/>
      <c r="AJ55" s="1070"/>
      <c r="AK55" s="1057"/>
      <c r="AL55" s="1058"/>
      <c r="AM55" s="1058"/>
      <c r="AN55" s="1058"/>
      <c r="AO55" s="1058"/>
      <c r="AP55" s="1058"/>
      <c r="AQ55" s="1058"/>
      <c r="AR55" s="1058"/>
      <c r="AS55" s="1058"/>
      <c r="AT55" s="1058"/>
      <c r="AU55" s="1058"/>
      <c r="AV55" s="1058"/>
      <c r="AW55" s="1058"/>
      <c r="AX55" s="1058"/>
      <c r="AY55" s="1058"/>
      <c r="AZ55" s="1059"/>
      <c r="BA55" s="1059"/>
      <c r="BB55" s="1059"/>
      <c r="BC55" s="1059"/>
      <c r="BD55" s="1059"/>
      <c r="BE55" s="1005"/>
      <c r="BF55" s="1005"/>
      <c r="BG55" s="1005"/>
      <c r="BH55" s="1005"/>
      <c r="BI55" s="1006"/>
      <c r="BJ55" s="223"/>
      <c r="BK55" s="223"/>
      <c r="BL55" s="223"/>
      <c r="BM55" s="223"/>
      <c r="BN55" s="223"/>
      <c r="BO55" s="232"/>
      <c r="BP55" s="232"/>
      <c r="BQ55" s="229">
        <v>49</v>
      </c>
      <c r="BR55" s="230"/>
      <c r="BS55" s="1025"/>
      <c r="BT55" s="1026"/>
      <c r="BU55" s="1026"/>
      <c r="BV55" s="1026"/>
      <c r="BW55" s="1026"/>
      <c r="BX55" s="1026"/>
      <c r="BY55" s="1026"/>
      <c r="BZ55" s="1026"/>
      <c r="CA55" s="1026"/>
      <c r="CB55" s="1026"/>
      <c r="CC55" s="1026"/>
      <c r="CD55" s="1026"/>
      <c r="CE55" s="1026"/>
      <c r="CF55" s="1026"/>
      <c r="CG55" s="1047"/>
      <c r="CH55" s="1022"/>
      <c r="CI55" s="1023"/>
      <c r="CJ55" s="1023"/>
      <c r="CK55" s="1023"/>
      <c r="CL55" s="1024"/>
      <c r="CM55" s="1022"/>
      <c r="CN55" s="1023"/>
      <c r="CO55" s="1023"/>
      <c r="CP55" s="1023"/>
      <c r="CQ55" s="1024"/>
      <c r="CR55" s="1022"/>
      <c r="CS55" s="1023"/>
      <c r="CT55" s="1023"/>
      <c r="CU55" s="1023"/>
      <c r="CV55" s="1024"/>
      <c r="CW55" s="1022"/>
      <c r="CX55" s="1023"/>
      <c r="CY55" s="1023"/>
      <c r="CZ55" s="1023"/>
      <c r="DA55" s="1024"/>
      <c r="DB55" s="1022"/>
      <c r="DC55" s="1023"/>
      <c r="DD55" s="1023"/>
      <c r="DE55" s="1023"/>
      <c r="DF55" s="1024"/>
      <c r="DG55" s="1022"/>
      <c r="DH55" s="1023"/>
      <c r="DI55" s="1023"/>
      <c r="DJ55" s="1023"/>
      <c r="DK55" s="1024"/>
      <c r="DL55" s="1022"/>
      <c r="DM55" s="1023"/>
      <c r="DN55" s="1023"/>
      <c r="DO55" s="1023"/>
      <c r="DP55" s="1024"/>
      <c r="DQ55" s="1022"/>
      <c r="DR55" s="1023"/>
      <c r="DS55" s="1023"/>
      <c r="DT55" s="1023"/>
      <c r="DU55" s="1024"/>
      <c r="DV55" s="1025"/>
      <c r="DW55" s="1026"/>
      <c r="DX55" s="1026"/>
      <c r="DY55" s="1026"/>
      <c r="DZ55" s="1027"/>
      <c r="EA55" s="221"/>
    </row>
    <row r="56" spans="1:131" ht="26.25" customHeight="1" x14ac:dyDescent="0.2">
      <c r="A56" s="229">
        <v>29</v>
      </c>
      <c r="B56" s="1063"/>
      <c r="C56" s="1064"/>
      <c r="D56" s="1064"/>
      <c r="E56" s="1064"/>
      <c r="F56" s="1064"/>
      <c r="G56" s="1064"/>
      <c r="H56" s="1064"/>
      <c r="I56" s="1064"/>
      <c r="J56" s="1064"/>
      <c r="K56" s="1064"/>
      <c r="L56" s="1064"/>
      <c r="M56" s="1064"/>
      <c r="N56" s="1064"/>
      <c r="O56" s="1064"/>
      <c r="P56" s="1065"/>
      <c r="Q56" s="1066"/>
      <c r="R56" s="1058"/>
      <c r="S56" s="1058"/>
      <c r="T56" s="1058"/>
      <c r="U56" s="1058"/>
      <c r="V56" s="1058"/>
      <c r="W56" s="1058"/>
      <c r="X56" s="1058"/>
      <c r="Y56" s="1058"/>
      <c r="Z56" s="1058"/>
      <c r="AA56" s="1058"/>
      <c r="AB56" s="1058"/>
      <c r="AC56" s="1058"/>
      <c r="AD56" s="1058"/>
      <c r="AE56" s="1067"/>
      <c r="AF56" s="1068"/>
      <c r="AG56" s="1069"/>
      <c r="AH56" s="1069"/>
      <c r="AI56" s="1069"/>
      <c r="AJ56" s="1070"/>
      <c r="AK56" s="1057"/>
      <c r="AL56" s="1058"/>
      <c r="AM56" s="1058"/>
      <c r="AN56" s="1058"/>
      <c r="AO56" s="1058"/>
      <c r="AP56" s="1058"/>
      <c r="AQ56" s="1058"/>
      <c r="AR56" s="1058"/>
      <c r="AS56" s="1058"/>
      <c r="AT56" s="1058"/>
      <c r="AU56" s="1058"/>
      <c r="AV56" s="1058"/>
      <c r="AW56" s="1058"/>
      <c r="AX56" s="1058"/>
      <c r="AY56" s="1058"/>
      <c r="AZ56" s="1059"/>
      <c r="BA56" s="1059"/>
      <c r="BB56" s="1059"/>
      <c r="BC56" s="1059"/>
      <c r="BD56" s="1059"/>
      <c r="BE56" s="1005"/>
      <c r="BF56" s="1005"/>
      <c r="BG56" s="1005"/>
      <c r="BH56" s="1005"/>
      <c r="BI56" s="1006"/>
      <c r="BJ56" s="223"/>
      <c r="BK56" s="223"/>
      <c r="BL56" s="223"/>
      <c r="BM56" s="223"/>
      <c r="BN56" s="223"/>
      <c r="BO56" s="232"/>
      <c r="BP56" s="232"/>
      <c r="BQ56" s="229">
        <v>50</v>
      </c>
      <c r="BR56" s="230"/>
      <c r="BS56" s="1025"/>
      <c r="BT56" s="1026"/>
      <c r="BU56" s="1026"/>
      <c r="BV56" s="1026"/>
      <c r="BW56" s="1026"/>
      <c r="BX56" s="1026"/>
      <c r="BY56" s="1026"/>
      <c r="BZ56" s="1026"/>
      <c r="CA56" s="1026"/>
      <c r="CB56" s="1026"/>
      <c r="CC56" s="1026"/>
      <c r="CD56" s="1026"/>
      <c r="CE56" s="1026"/>
      <c r="CF56" s="1026"/>
      <c r="CG56" s="1047"/>
      <c r="CH56" s="1022"/>
      <c r="CI56" s="1023"/>
      <c r="CJ56" s="1023"/>
      <c r="CK56" s="1023"/>
      <c r="CL56" s="1024"/>
      <c r="CM56" s="1022"/>
      <c r="CN56" s="1023"/>
      <c r="CO56" s="1023"/>
      <c r="CP56" s="1023"/>
      <c r="CQ56" s="1024"/>
      <c r="CR56" s="1022"/>
      <c r="CS56" s="1023"/>
      <c r="CT56" s="1023"/>
      <c r="CU56" s="1023"/>
      <c r="CV56" s="1024"/>
      <c r="CW56" s="1022"/>
      <c r="CX56" s="1023"/>
      <c r="CY56" s="1023"/>
      <c r="CZ56" s="1023"/>
      <c r="DA56" s="1024"/>
      <c r="DB56" s="1022"/>
      <c r="DC56" s="1023"/>
      <c r="DD56" s="1023"/>
      <c r="DE56" s="1023"/>
      <c r="DF56" s="1024"/>
      <c r="DG56" s="1022"/>
      <c r="DH56" s="1023"/>
      <c r="DI56" s="1023"/>
      <c r="DJ56" s="1023"/>
      <c r="DK56" s="1024"/>
      <c r="DL56" s="1022"/>
      <c r="DM56" s="1023"/>
      <c r="DN56" s="1023"/>
      <c r="DO56" s="1023"/>
      <c r="DP56" s="1024"/>
      <c r="DQ56" s="1022"/>
      <c r="DR56" s="1023"/>
      <c r="DS56" s="1023"/>
      <c r="DT56" s="1023"/>
      <c r="DU56" s="1024"/>
      <c r="DV56" s="1025"/>
      <c r="DW56" s="1026"/>
      <c r="DX56" s="1026"/>
      <c r="DY56" s="1026"/>
      <c r="DZ56" s="1027"/>
      <c r="EA56" s="221"/>
    </row>
    <row r="57" spans="1:131" ht="26.25" customHeight="1" x14ac:dyDescent="0.2">
      <c r="A57" s="229">
        <v>30</v>
      </c>
      <c r="B57" s="1063"/>
      <c r="C57" s="1064"/>
      <c r="D57" s="1064"/>
      <c r="E57" s="1064"/>
      <c r="F57" s="1064"/>
      <c r="G57" s="1064"/>
      <c r="H57" s="1064"/>
      <c r="I57" s="1064"/>
      <c r="J57" s="1064"/>
      <c r="K57" s="1064"/>
      <c r="L57" s="1064"/>
      <c r="M57" s="1064"/>
      <c r="N57" s="1064"/>
      <c r="O57" s="1064"/>
      <c r="P57" s="1065"/>
      <c r="Q57" s="1066"/>
      <c r="R57" s="1058"/>
      <c r="S57" s="1058"/>
      <c r="T57" s="1058"/>
      <c r="U57" s="1058"/>
      <c r="V57" s="1058"/>
      <c r="W57" s="1058"/>
      <c r="X57" s="1058"/>
      <c r="Y57" s="1058"/>
      <c r="Z57" s="1058"/>
      <c r="AA57" s="1058"/>
      <c r="AB57" s="1058"/>
      <c r="AC57" s="1058"/>
      <c r="AD57" s="1058"/>
      <c r="AE57" s="1067"/>
      <c r="AF57" s="1068"/>
      <c r="AG57" s="1069"/>
      <c r="AH57" s="1069"/>
      <c r="AI57" s="1069"/>
      <c r="AJ57" s="1070"/>
      <c r="AK57" s="1057"/>
      <c r="AL57" s="1058"/>
      <c r="AM57" s="1058"/>
      <c r="AN57" s="1058"/>
      <c r="AO57" s="1058"/>
      <c r="AP57" s="1058"/>
      <c r="AQ57" s="1058"/>
      <c r="AR57" s="1058"/>
      <c r="AS57" s="1058"/>
      <c r="AT57" s="1058"/>
      <c r="AU57" s="1058"/>
      <c r="AV57" s="1058"/>
      <c r="AW57" s="1058"/>
      <c r="AX57" s="1058"/>
      <c r="AY57" s="1058"/>
      <c r="AZ57" s="1059"/>
      <c r="BA57" s="1059"/>
      <c r="BB57" s="1059"/>
      <c r="BC57" s="1059"/>
      <c r="BD57" s="1059"/>
      <c r="BE57" s="1005"/>
      <c r="BF57" s="1005"/>
      <c r="BG57" s="1005"/>
      <c r="BH57" s="1005"/>
      <c r="BI57" s="1006"/>
      <c r="BJ57" s="223"/>
      <c r="BK57" s="223"/>
      <c r="BL57" s="223"/>
      <c r="BM57" s="223"/>
      <c r="BN57" s="223"/>
      <c r="BO57" s="232"/>
      <c r="BP57" s="232"/>
      <c r="BQ57" s="229">
        <v>51</v>
      </c>
      <c r="BR57" s="230"/>
      <c r="BS57" s="1025"/>
      <c r="BT57" s="1026"/>
      <c r="BU57" s="1026"/>
      <c r="BV57" s="1026"/>
      <c r="BW57" s="1026"/>
      <c r="BX57" s="1026"/>
      <c r="BY57" s="1026"/>
      <c r="BZ57" s="1026"/>
      <c r="CA57" s="1026"/>
      <c r="CB57" s="1026"/>
      <c r="CC57" s="1026"/>
      <c r="CD57" s="1026"/>
      <c r="CE57" s="1026"/>
      <c r="CF57" s="1026"/>
      <c r="CG57" s="1047"/>
      <c r="CH57" s="1022"/>
      <c r="CI57" s="1023"/>
      <c r="CJ57" s="1023"/>
      <c r="CK57" s="1023"/>
      <c r="CL57" s="1024"/>
      <c r="CM57" s="1022"/>
      <c r="CN57" s="1023"/>
      <c r="CO57" s="1023"/>
      <c r="CP57" s="1023"/>
      <c r="CQ57" s="1024"/>
      <c r="CR57" s="1022"/>
      <c r="CS57" s="1023"/>
      <c r="CT57" s="1023"/>
      <c r="CU57" s="1023"/>
      <c r="CV57" s="1024"/>
      <c r="CW57" s="1022"/>
      <c r="CX57" s="1023"/>
      <c r="CY57" s="1023"/>
      <c r="CZ57" s="1023"/>
      <c r="DA57" s="1024"/>
      <c r="DB57" s="1022"/>
      <c r="DC57" s="1023"/>
      <c r="DD57" s="1023"/>
      <c r="DE57" s="1023"/>
      <c r="DF57" s="1024"/>
      <c r="DG57" s="1022"/>
      <c r="DH57" s="1023"/>
      <c r="DI57" s="1023"/>
      <c r="DJ57" s="1023"/>
      <c r="DK57" s="1024"/>
      <c r="DL57" s="1022"/>
      <c r="DM57" s="1023"/>
      <c r="DN57" s="1023"/>
      <c r="DO57" s="1023"/>
      <c r="DP57" s="1024"/>
      <c r="DQ57" s="1022"/>
      <c r="DR57" s="1023"/>
      <c r="DS57" s="1023"/>
      <c r="DT57" s="1023"/>
      <c r="DU57" s="1024"/>
      <c r="DV57" s="1025"/>
      <c r="DW57" s="1026"/>
      <c r="DX57" s="1026"/>
      <c r="DY57" s="1026"/>
      <c r="DZ57" s="1027"/>
      <c r="EA57" s="221"/>
    </row>
    <row r="58" spans="1:131" ht="26.25" customHeight="1" x14ac:dyDescent="0.2">
      <c r="A58" s="229">
        <v>31</v>
      </c>
      <c r="B58" s="1063"/>
      <c r="C58" s="1064"/>
      <c r="D58" s="1064"/>
      <c r="E58" s="1064"/>
      <c r="F58" s="1064"/>
      <c r="G58" s="1064"/>
      <c r="H58" s="1064"/>
      <c r="I58" s="1064"/>
      <c r="J58" s="1064"/>
      <c r="K58" s="1064"/>
      <c r="L58" s="1064"/>
      <c r="M58" s="1064"/>
      <c r="N58" s="1064"/>
      <c r="O58" s="1064"/>
      <c r="P58" s="1065"/>
      <c r="Q58" s="1066"/>
      <c r="R58" s="1058"/>
      <c r="S58" s="1058"/>
      <c r="T58" s="1058"/>
      <c r="U58" s="1058"/>
      <c r="V58" s="1058"/>
      <c r="W58" s="1058"/>
      <c r="X58" s="1058"/>
      <c r="Y58" s="1058"/>
      <c r="Z58" s="1058"/>
      <c r="AA58" s="1058"/>
      <c r="AB58" s="1058"/>
      <c r="AC58" s="1058"/>
      <c r="AD58" s="1058"/>
      <c r="AE58" s="1067"/>
      <c r="AF58" s="1068"/>
      <c r="AG58" s="1069"/>
      <c r="AH58" s="1069"/>
      <c r="AI58" s="1069"/>
      <c r="AJ58" s="1070"/>
      <c r="AK58" s="1057"/>
      <c r="AL58" s="1058"/>
      <c r="AM58" s="1058"/>
      <c r="AN58" s="1058"/>
      <c r="AO58" s="1058"/>
      <c r="AP58" s="1058"/>
      <c r="AQ58" s="1058"/>
      <c r="AR58" s="1058"/>
      <c r="AS58" s="1058"/>
      <c r="AT58" s="1058"/>
      <c r="AU58" s="1058"/>
      <c r="AV58" s="1058"/>
      <c r="AW58" s="1058"/>
      <c r="AX58" s="1058"/>
      <c r="AY58" s="1058"/>
      <c r="AZ58" s="1059"/>
      <c r="BA58" s="1059"/>
      <c r="BB58" s="1059"/>
      <c r="BC58" s="1059"/>
      <c r="BD58" s="1059"/>
      <c r="BE58" s="1005"/>
      <c r="BF58" s="1005"/>
      <c r="BG58" s="1005"/>
      <c r="BH58" s="1005"/>
      <c r="BI58" s="1006"/>
      <c r="BJ58" s="223"/>
      <c r="BK58" s="223"/>
      <c r="BL58" s="223"/>
      <c r="BM58" s="223"/>
      <c r="BN58" s="223"/>
      <c r="BO58" s="232"/>
      <c r="BP58" s="232"/>
      <c r="BQ58" s="229">
        <v>52</v>
      </c>
      <c r="BR58" s="230"/>
      <c r="BS58" s="1025"/>
      <c r="BT58" s="1026"/>
      <c r="BU58" s="1026"/>
      <c r="BV58" s="1026"/>
      <c r="BW58" s="1026"/>
      <c r="BX58" s="1026"/>
      <c r="BY58" s="1026"/>
      <c r="BZ58" s="1026"/>
      <c r="CA58" s="1026"/>
      <c r="CB58" s="1026"/>
      <c r="CC58" s="1026"/>
      <c r="CD58" s="1026"/>
      <c r="CE58" s="1026"/>
      <c r="CF58" s="1026"/>
      <c r="CG58" s="1047"/>
      <c r="CH58" s="1022"/>
      <c r="CI58" s="1023"/>
      <c r="CJ58" s="1023"/>
      <c r="CK58" s="1023"/>
      <c r="CL58" s="1024"/>
      <c r="CM58" s="1022"/>
      <c r="CN58" s="1023"/>
      <c r="CO58" s="1023"/>
      <c r="CP58" s="1023"/>
      <c r="CQ58" s="1024"/>
      <c r="CR58" s="1022"/>
      <c r="CS58" s="1023"/>
      <c r="CT58" s="1023"/>
      <c r="CU58" s="1023"/>
      <c r="CV58" s="1024"/>
      <c r="CW58" s="1022"/>
      <c r="CX58" s="1023"/>
      <c r="CY58" s="1023"/>
      <c r="CZ58" s="1023"/>
      <c r="DA58" s="1024"/>
      <c r="DB58" s="1022"/>
      <c r="DC58" s="1023"/>
      <c r="DD58" s="1023"/>
      <c r="DE58" s="1023"/>
      <c r="DF58" s="1024"/>
      <c r="DG58" s="1022"/>
      <c r="DH58" s="1023"/>
      <c r="DI58" s="1023"/>
      <c r="DJ58" s="1023"/>
      <c r="DK58" s="1024"/>
      <c r="DL58" s="1022"/>
      <c r="DM58" s="1023"/>
      <c r="DN58" s="1023"/>
      <c r="DO58" s="1023"/>
      <c r="DP58" s="1024"/>
      <c r="DQ58" s="1022"/>
      <c r="DR58" s="1023"/>
      <c r="DS58" s="1023"/>
      <c r="DT58" s="1023"/>
      <c r="DU58" s="1024"/>
      <c r="DV58" s="1025"/>
      <c r="DW58" s="1026"/>
      <c r="DX58" s="1026"/>
      <c r="DY58" s="1026"/>
      <c r="DZ58" s="1027"/>
      <c r="EA58" s="221"/>
    </row>
    <row r="59" spans="1:131" ht="26.25" customHeight="1" x14ac:dyDescent="0.2">
      <c r="A59" s="229">
        <v>32</v>
      </c>
      <c r="B59" s="1063"/>
      <c r="C59" s="1064"/>
      <c r="D59" s="1064"/>
      <c r="E59" s="1064"/>
      <c r="F59" s="1064"/>
      <c r="G59" s="1064"/>
      <c r="H59" s="1064"/>
      <c r="I59" s="1064"/>
      <c r="J59" s="1064"/>
      <c r="K59" s="1064"/>
      <c r="L59" s="1064"/>
      <c r="M59" s="1064"/>
      <c r="N59" s="1064"/>
      <c r="O59" s="1064"/>
      <c r="P59" s="1065"/>
      <c r="Q59" s="1066"/>
      <c r="R59" s="1058"/>
      <c r="S59" s="1058"/>
      <c r="T59" s="1058"/>
      <c r="U59" s="1058"/>
      <c r="V59" s="1058"/>
      <c r="W59" s="1058"/>
      <c r="X59" s="1058"/>
      <c r="Y59" s="1058"/>
      <c r="Z59" s="1058"/>
      <c r="AA59" s="1058"/>
      <c r="AB59" s="1058"/>
      <c r="AC59" s="1058"/>
      <c r="AD59" s="1058"/>
      <c r="AE59" s="1067"/>
      <c r="AF59" s="1068"/>
      <c r="AG59" s="1069"/>
      <c r="AH59" s="1069"/>
      <c r="AI59" s="1069"/>
      <c r="AJ59" s="1070"/>
      <c r="AK59" s="1057"/>
      <c r="AL59" s="1058"/>
      <c r="AM59" s="1058"/>
      <c r="AN59" s="1058"/>
      <c r="AO59" s="1058"/>
      <c r="AP59" s="1058"/>
      <c r="AQ59" s="1058"/>
      <c r="AR59" s="1058"/>
      <c r="AS59" s="1058"/>
      <c r="AT59" s="1058"/>
      <c r="AU59" s="1058"/>
      <c r="AV59" s="1058"/>
      <c r="AW59" s="1058"/>
      <c r="AX59" s="1058"/>
      <c r="AY59" s="1058"/>
      <c r="AZ59" s="1059"/>
      <c r="BA59" s="1059"/>
      <c r="BB59" s="1059"/>
      <c r="BC59" s="1059"/>
      <c r="BD59" s="1059"/>
      <c r="BE59" s="1005"/>
      <c r="BF59" s="1005"/>
      <c r="BG59" s="1005"/>
      <c r="BH59" s="1005"/>
      <c r="BI59" s="1006"/>
      <c r="BJ59" s="223"/>
      <c r="BK59" s="223"/>
      <c r="BL59" s="223"/>
      <c r="BM59" s="223"/>
      <c r="BN59" s="223"/>
      <c r="BO59" s="232"/>
      <c r="BP59" s="232"/>
      <c r="BQ59" s="229">
        <v>53</v>
      </c>
      <c r="BR59" s="230"/>
      <c r="BS59" s="1025"/>
      <c r="BT59" s="1026"/>
      <c r="BU59" s="1026"/>
      <c r="BV59" s="1026"/>
      <c r="BW59" s="1026"/>
      <c r="BX59" s="1026"/>
      <c r="BY59" s="1026"/>
      <c r="BZ59" s="1026"/>
      <c r="CA59" s="1026"/>
      <c r="CB59" s="1026"/>
      <c r="CC59" s="1026"/>
      <c r="CD59" s="1026"/>
      <c r="CE59" s="1026"/>
      <c r="CF59" s="1026"/>
      <c r="CG59" s="1047"/>
      <c r="CH59" s="1022"/>
      <c r="CI59" s="1023"/>
      <c r="CJ59" s="1023"/>
      <c r="CK59" s="1023"/>
      <c r="CL59" s="1024"/>
      <c r="CM59" s="1022"/>
      <c r="CN59" s="1023"/>
      <c r="CO59" s="1023"/>
      <c r="CP59" s="1023"/>
      <c r="CQ59" s="1024"/>
      <c r="CR59" s="1022"/>
      <c r="CS59" s="1023"/>
      <c r="CT59" s="1023"/>
      <c r="CU59" s="1023"/>
      <c r="CV59" s="1024"/>
      <c r="CW59" s="1022"/>
      <c r="CX59" s="1023"/>
      <c r="CY59" s="1023"/>
      <c r="CZ59" s="1023"/>
      <c r="DA59" s="1024"/>
      <c r="DB59" s="1022"/>
      <c r="DC59" s="1023"/>
      <c r="DD59" s="1023"/>
      <c r="DE59" s="1023"/>
      <c r="DF59" s="1024"/>
      <c r="DG59" s="1022"/>
      <c r="DH59" s="1023"/>
      <c r="DI59" s="1023"/>
      <c r="DJ59" s="1023"/>
      <c r="DK59" s="1024"/>
      <c r="DL59" s="1022"/>
      <c r="DM59" s="1023"/>
      <c r="DN59" s="1023"/>
      <c r="DO59" s="1023"/>
      <c r="DP59" s="1024"/>
      <c r="DQ59" s="1022"/>
      <c r="DR59" s="1023"/>
      <c r="DS59" s="1023"/>
      <c r="DT59" s="1023"/>
      <c r="DU59" s="1024"/>
      <c r="DV59" s="1025"/>
      <c r="DW59" s="1026"/>
      <c r="DX59" s="1026"/>
      <c r="DY59" s="1026"/>
      <c r="DZ59" s="1027"/>
      <c r="EA59" s="221"/>
    </row>
    <row r="60" spans="1:131" ht="26.25" customHeight="1" x14ac:dyDescent="0.2">
      <c r="A60" s="229">
        <v>33</v>
      </c>
      <c r="B60" s="1063"/>
      <c r="C60" s="1064"/>
      <c r="D60" s="1064"/>
      <c r="E60" s="1064"/>
      <c r="F60" s="1064"/>
      <c r="G60" s="1064"/>
      <c r="H60" s="1064"/>
      <c r="I60" s="1064"/>
      <c r="J60" s="1064"/>
      <c r="K60" s="1064"/>
      <c r="L60" s="1064"/>
      <c r="M60" s="1064"/>
      <c r="N60" s="1064"/>
      <c r="O60" s="1064"/>
      <c r="P60" s="1065"/>
      <c r="Q60" s="1066"/>
      <c r="R60" s="1058"/>
      <c r="S60" s="1058"/>
      <c r="T60" s="1058"/>
      <c r="U60" s="1058"/>
      <c r="V60" s="1058"/>
      <c r="W60" s="1058"/>
      <c r="X60" s="1058"/>
      <c r="Y60" s="1058"/>
      <c r="Z60" s="1058"/>
      <c r="AA60" s="1058"/>
      <c r="AB60" s="1058"/>
      <c r="AC60" s="1058"/>
      <c r="AD60" s="1058"/>
      <c r="AE60" s="1067"/>
      <c r="AF60" s="1068"/>
      <c r="AG60" s="1069"/>
      <c r="AH60" s="1069"/>
      <c r="AI60" s="1069"/>
      <c r="AJ60" s="1070"/>
      <c r="AK60" s="1057"/>
      <c r="AL60" s="1058"/>
      <c r="AM60" s="1058"/>
      <c r="AN60" s="1058"/>
      <c r="AO60" s="1058"/>
      <c r="AP60" s="1058"/>
      <c r="AQ60" s="1058"/>
      <c r="AR60" s="1058"/>
      <c r="AS60" s="1058"/>
      <c r="AT60" s="1058"/>
      <c r="AU60" s="1058"/>
      <c r="AV60" s="1058"/>
      <c r="AW60" s="1058"/>
      <c r="AX60" s="1058"/>
      <c r="AY60" s="1058"/>
      <c r="AZ60" s="1059"/>
      <c r="BA60" s="1059"/>
      <c r="BB60" s="1059"/>
      <c r="BC60" s="1059"/>
      <c r="BD60" s="1059"/>
      <c r="BE60" s="1005"/>
      <c r="BF60" s="1005"/>
      <c r="BG60" s="1005"/>
      <c r="BH60" s="1005"/>
      <c r="BI60" s="1006"/>
      <c r="BJ60" s="223"/>
      <c r="BK60" s="223"/>
      <c r="BL60" s="223"/>
      <c r="BM60" s="223"/>
      <c r="BN60" s="223"/>
      <c r="BO60" s="232"/>
      <c r="BP60" s="232"/>
      <c r="BQ60" s="229">
        <v>54</v>
      </c>
      <c r="BR60" s="230"/>
      <c r="BS60" s="1025"/>
      <c r="BT60" s="1026"/>
      <c r="BU60" s="1026"/>
      <c r="BV60" s="1026"/>
      <c r="BW60" s="1026"/>
      <c r="BX60" s="1026"/>
      <c r="BY60" s="1026"/>
      <c r="BZ60" s="1026"/>
      <c r="CA60" s="1026"/>
      <c r="CB60" s="1026"/>
      <c r="CC60" s="1026"/>
      <c r="CD60" s="1026"/>
      <c r="CE60" s="1026"/>
      <c r="CF60" s="1026"/>
      <c r="CG60" s="1047"/>
      <c r="CH60" s="1022"/>
      <c r="CI60" s="1023"/>
      <c r="CJ60" s="1023"/>
      <c r="CK60" s="1023"/>
      <c r="CL60" s="1024"/>
      <c r="CM60" s="1022"/>
      <c r="CN60" s="1023"/>
      <c r="CO60" s="1023"/>
      <c r="CP60" s="1023"/>
      <c r="CQ60" s="1024"/>
      <c r="CR60" s="1022"/>
      <c r="CS60" s="1023"/>
      <c r="CT60" s="1023"/>
      <c r="CU60" s="1023"/>
      <c r="CV60" s="1024"/>
      <c r="CW60" s="1022"/>
      <c r="CX60" s="1023"/>
      <c r="CY60" s="1023"/>
      <c r="CZ60" s="1023"/>
      <c r="DA60" s="1024"/>
      <c r="DB60" s="1022"/>
      <c r="DC60" s="1023"/>
      <c r="DD60" s="1023"/>
      <c r="DE60" s="1023"/>
      <c r="DF60" s="1024"/>
      <c r="DG60" s="1022"/>
      <c r="DH60" s="1023"/>
      <c r="DI60" s="1023"/>
      <c r="DJ60" s="1023"/>
      <c r="DK60" s="1024"/>
      <c r="DL60" s="1022"/>
      <c r="DM60" s="1023"/>
      <c r="DN60" s="1023"/>
      <c r="DO60" s="1023"/>
      <c r="DP60" s="1024"/>
      <c r="DQ60" s="1022"/>
      <c r="DR60" s="1023"/>
      <c r="DS60" s="1023"/>
      <c r="DT60" s="1023"/>
      <c r="DU60" s="1024"/>
      <c r="DV60" s="1025"/>
      <c r="DW60" s="1026"/>
      <c r="DX60" s="1026"/>
      <c r="DY60" s="1026"/>
      <c r="DZ60" s="1027"/>
      <c r="EA60" s="221"/>
    </row>
    <row r="61" spans="1:131" ht="26.25" customHeight="1" thickBot="1" x14ac:dyDescent="0.25">
      <c r="A61" s="229">
        <v>34</v>
      </c>
      <c r="B61" s="1063"/>
      <c r="C61" s="1064"/>
      <c r="D61" s="1064"/>
      <c r="E61" s="1064"/>
      <c r="F61" s="1064"/>
      <c r="G61" s="1064"/>
      <c r="H61" s="1064"/>
      <c r="I61" s="1064"/>
      <c r="J61" s="1064"/>
      <c r="K61" s="1064"/>
      <c r="L61" s="1064"/>
      <c r="M61" s="1064"/>
      <c r="N61" s="1064"/>
      <c r="O61" s="1064"/>
      <c r="P61" s="1065"/>
      <c r="Q61" s="1066"/>
      <c r="R61" s="1058"/>
      <c r="S61" s="1058"/>
      <c r="T61" s="1058"/>
      <c r="U61" s="1058"/>
      <c r="V61" s="1058"/>
      <c r="W61" s="1058"/>
      <c r="X61" s="1058"/>
      <c r="Y61" s="1058"/>
      <c r="Z61" s="1058"/>
      <c r="AA61" s="1058"/>
      <c r="AB61" s="1058"/>
      <c r="AC61" s="1058"/>
      <c r="AD61" s="1058"/>
      <c r="AE61" s="1067"/>
      <c r="AF61" s="1068"/>
      <c r="AG61" s="1069"/>
      <c r="AH61" s="1069"/>
      <c r="AI61" s="1069"/>
      <c r="AJ61" s="1070"/>
      <c r="AK61" s="1057"/>
      <c r="AL61" s="1058"/>
      <c r="AM61" s="1058"/>
      <c r="AN61" s="1058"/>
      <c r="AO61" s="1058"/>
      <c r="AP61" s="1058"/>
      <c r="AQ61" s="1058"/>
      <c r="AR61" s="1058"/>
      <c r="AS61" s="1058"/>
      <c r="AT61" s="1058"/>
      <c r="AU61" s="1058"/>
      <c r="AV61" s="1058"/>
      <c r="AW61" s="1058"/>
      <c r="AX61" s="1058"/>
      <c r="AY61" s="1058"/>
      <c r="AZ61" s="1059"/>
      <c r="BA61" s="1059"/>
      <c r="BB61" s="1059"/>
      <c r="BC61" s="1059"/>
      <c r="BD61" s="1059"/>
      <c r="BE61" s="1005"/>
      <c r="BF61" s="1005"/>
      <c r="BG61" s="1005"/>
      <c r="BH61" s="1005"/>
      <c r="BI61" s="1006"/>
      <c r="BJ61" s="223"/>
      <c r="BK61" s="223"/>
      <c r="BL61" s="223"/>
      <c r="BM61" s="223"/>
      <c r="BN61" s="223"/>
      <c r="BO61" s="232"/>
      <c r="BP61" s="232"/>
      <c r="BQ61" s="229">
        <v>55</v>
      </c>
      <c r="BR61" s="230"/>
      <c r="BS61" s="1025"/>
      <c r="BT61" s="1026"/>
      <c r="BU61" s="1026"/>
      <c r="BV61" s="1026"/>
      <c r="BW61" s="1026"/>
      <c r="BX61" s="1026"/>
      <c r="BY61" s="1026"/>
      <c r="BZ61" s="1026"/>
      <c r="CA61" s="1026"/>
      <c r="CB61" s="1026"/>
      <c r="CC61" s="1026"/>
      <c r="CD61" s="1026"/>
      <c r="CE61" s="1026"/>
      <c r="CF61" s="1026"/>
      <c r="CG61" s="1047"/>
      <c r="CH61" s="1022"/>
      <c r="CI61" s="1023"/>
      <c r="CJ61" s="1023"/>
      <c r="CK61" s="1023"/>
      <c r="CL61" s="1024"/>
      <c r="CM61" s="1022"/>
      <c r="CN61" s="1023"/>
      <c r="CO61" s="1023"/>
      <c r="CP61" s="1023"/>
      <c r="CQ61" s="1024"/>
      <c r="CR61" s="1022"/>
      <c r="CS61" s="1023"/>
      <c r="CT61" s="1023"/>
      <c r="CU61" s="1023"/>
      <c r="CV61" s="1024"/>
      <c r="CW61" s="1022"/>
      <c r="CX61" s="1023"/>
      <c r="CY61" s="1023"/>
      <c r="CZ61" s="1023"/>
      <c r="DA61" s="1024"/>
      <c r="DB61" s="1022"/>
      <c r="DC61" s="1023"/>
      <c r="DD61" s="1023"/>
      <c r="DE61" s="1023"/>
      <c r="DF61" s="1024"/>
      <c r="DG61" s="1022"/>
      <c r="DH61" s="1023"/>
      <c r="DI61" s="1023"/>
      <c r="DJ61" s="1023"/>
      <c r="DK61" s="1024"/>
      <c r="DL61" s="1022"/>
      <c r="DM61" s="1023"/>
      <c r="DN61" s="1023"/>
      <c r="DO61" s="1023"/>
      <c r="DP61" s="1024"/>
      <c r="DQ61" s="1022"/>
      <c r="DR61" s="1023"/>
      <c r="DS61" s="1023"/>
      <c r="DT61" s="1023"/>
      <c r="DU61" s="1024"/>
      <c r="DV61" s="1025"/>
      <c r="DW61" s="1026"/>
      <c r="DX61" s="1026"/>
      <c r="DY61" s="1026"/>
      <c r="DZ61" s="1027"/>
      <c r="EA61" s="221"/>
    </row>
    <row r="62" spans="1:131" ht="26.25" customHeight="1" x14ac:dyDescent="0.2">
      <c r="A62" s="229">
        <v>35</v>
      </c>
      <c r="B62" s="1063"/>
      <c r="C62" s="1064"/>
      <c r="D62" s="1064"/>
      <c r="E62" s="1064"/>
      <c r="F62" s="1064"/>
      <c r="G62" s="1064"/>
      <c r="H62" s="1064"/>
      <c r="I62" s="1064"/>
      <c r="J62" s="1064"/>
      <c r="K62" s="1064"/>
      <c r="L62" s="1064"/>
      <c r="M62" s="1064"/>
      <c r="N62" s="1064"/>
      <c r="O62" s="1064"/>
      <c r="P62" s="1065"/>
      <c r="Q62" s="1066"/>
      <c r="R62" s="1058"/>
      <c r="S62" s="1058"/>
      <c r="T62" s="1058"/>
      <c r="U62" s="1058"/>
      <c r="V62" s="1058"/>
      <c r="W62" s="1058"/>
      <c r="X62" s="1058"/>
      <c r="Y62" s="1058"/>
      <c r="Z62" s="1058"/>
      <c r="AA62" s="1058"/>
      <c r="AB62" s="1058"/>
      <c r="AC62" s="1058"/>
      <c r="AD62" s="1058"/>
      <c r="AE62" s="1067"/>
      <c r="AF62" s="1068"/>
      <c r="AG62" s="1069"/>
      <c r="AH62" s="1069"/>
      <c r="AI62" s="1069"/>
      <c r="AJ62" s="1070"/>
      <c r="AK62" s="1057"/>
      <c r="AL62" s="1058"/>
      <c r="AM62" s="1058"/>
      <c r="AN62" s="1058"/>
      <c r="AO62" s="1058"/>
      <c r="AP62" s="1058"/>
      <c r="AQ62" s="1058"/>
      <c r="AR62" s="1058"/>
      <c r="AS62" s="1058"/>
      <c r="AT62" s="1058"/>
      <c r="AU62" s="1058"/>
      <c r="AV62" s="1058"/>
      <c r="AW62" s="1058"/>
      <c r="AX62" s="1058"/>
      <c r="AY62" s="1058"/>
      <c r="AZ62" s="1059"/>
      <c r="BA62" s="1059"/>
      <c r="BB62" s="1059"/>
      <c r="BC62" s="1059"/>
      <c r="BD62" s="1059"/>
      <c r="BE62" s="1005"/>
      <c r="BF62" s="1005"/>
      <c r="BG62" s="1005"/>
      <c r="BH62" s="1005"/>
      <c r="BI62" s="1006"/>
      <c r="BJ62" s="1060" t="s">
        <v>413</v>
      </c>
      <c r="BK62" s="1061"/>
      <c r="BL62" s="1061"/>
      <c r="BM62" s="1061"/>
      <c r="BN62" s="1062"/>
      <c r="BO62" s="232"/>
      <c r="BP62" s="232"/>
      <c r="BQ62" s="229">
        <v>56</v>
      </c>
      <c r="BR62" s="230"/>
      <c r="BS62" s="1025"/>
      <c r="BT62" s="1026"/>
      <c r="BU62" s="1026"/>
      <c r="BV62" s="1026"/>
      <c r="BW62" s="1026"/>
      <c r="BX62" s="1026"/>
      <c r="BY62" s="1026"/>
      <c r="BZ62" s="1026"/>
      <c r="CA62" s="1026"/>
      <c r="CB62" s="1026"/>
      <c r="CC62" s="1026"/>
      <c r="CD62" s="1026"/>
      <c r="CE62" s="1026"/>
      <c r="CF62" s="1026"/>
      <c r="CG62" s="1047"/>
      <c r="CH62" s="1022"/>
      <c r="CI62" s="1023"/>
      <c r="CJ62" s="1023"/>
      <c r="CK62" s="1023"/>
      <c r="CL62" s="1024"/>
      <c r="CM62" s="1022"/>
      <c r="CN62" s="1023"/>
      <c r="CO62" s="1023"/>
      <c r="CP62" s="1023"/>
      <c r="CQ62" s="1024"/>
      <c r="CR62" s="1022"/>
      <c r="CS62" s="1023"/>
      <c r="CT62" s="1023"/>
      <c r="CU62" s="1023"/>
      <c r="CV62" s="1024"/>
      <c r="CW62" s="1022"/>
      <c r="CX62" s="1023"/>
      <c r="CY62" s="1023"/>
      <c r="CZ62" s="1023"/>
      <c r="DA62" s="1024"/>
      <c r="DB62" s="1022"/>
      <c r="DC62" s="1023"/>
      <c r="DD62" s="1023"/>
      <c r="DE62" s="1023"/>
      <c r="DF62" s="1024"/>
      <c r="DG62" s="1022"/>
      <c r="DH62" s="1023"/>
      <c r="DI62" s="1023"/>
      <c r="DJ62" s="1023"/>
      <c r="DK62" s="1024"/>
      <c r="DL62" s="1022"/>
      <c r="DM62" s="1023"/>
      <c r="DN62" s="1023"/>
      <c r="DO62" s="1023"/>
      <c r="DP62" s="1024"/>
      <c r="DQ62" s="1022"/>
      <c r="DR62" s="1023"/>
      <c r="DS62" s="1023"/>
      <c r="DT62" s="1023"/>
      <c r="DU62" s="1024"/>
      <c r="DV62" s="1025"/>
      <c r="DW62" s="1026"/>
      <c r="DX62" s="1026"/>
      <c r="DY62" s="1026"/>
      <c r="DZ62" s="1027"/>
      <c r="EA62" s="221"/>
    </row>
    <row r="63" spans="1:131" ht="26.25" customHeight="1" thickBot="1" x14ac:dyDescent="0.25">
      <c r="A63" s="231" t="s">
        <v>390</v>
      </c>
      <c r="B63" s="970" t="s">
        <v>414</v>
      </c>
      <c r="C63" s="971"/>
      <c r="D63" s="971"/>
      <c r="E63" s="971"/>
      <c r="F63" s="971"/>
      <c r="G63" s="971"/>
      <c r="H63" s="971"/>
      <c r="I63" s="971"/>
      <c r="J63" s="971"/>
      <c r="K63" s="971"/>
      <c r="L63" s="971"/>
      <c r="M63" s="971"/>
      <c r="N63" s="971"/>
      <c r="O63" s="971"/>
      <c r="P63" s="981"/>
      <c r="Q63" s="995"/>
      <c r="R63" s="996"/>
      <c r="S63" s="996"/>
      <c r="T63" s="996"/>
      <c r="U63" s="996"/>
      <c r="V63" s="996"/>
      <c r="W63" s="996"/>
      <c r="X63" s="996"/>
      <c r="Y63" s="996"/>
      <c r="Z63" s="996"/>
      <c r="AA63" s="996"/>
      <c r="AB63" s="996"/>
      <c r="AC63" s="996"/>
      <c r="AD63" s="996"/>
      <c r="AE63" s="1053"/>
      <c r="AF63" s="1054">
        <v>1040</v>
      </c>
      <c r="AG63" s="992"/>
      <c r="AH63" s="992"/>
      <c r="AI63" s="992"/>
      <c r="AJ63" s="1055"/>
      <c r="AK63" s="1056"/>
      <c r="AL63" s="996"/>
      <c r="AM63" s="996"/>
      <c r="AN63" s="996"/>
      <c r="AO63" s="996"/>
      <c r="AP63" s="992">
        <v>6523</v>
      </c>
      <c r="AQ63" s="992"/>
      <c r="AR63" s="992"/>
      <c r="AS63" s="992"/>
      <c r="AT63" s="992"/>
      <c r="AU63" s="992">
        <v>4961</v>
      </c>
      <c r="AV63" s="992"/>
      <c r="AW63" s="992"/>
      <c r="AX63" s="992"/>
      <c r="AY63" s="992"/>
      <c r="AZ63" s="1050"/>
      <c r="BA63" s="1050"/>
      <c r="BB63" s="1050"/>
      <c r="BC63" s="1050"/>
      <c r="BD63" s="1050"/>
      <c r="BE63" s="993"/>
      <c r="BF63" s="993"/>
      <c r="BG63" s="993"/>
      <c r="BH63" s="993"/>
      <c r="BI63" s="994"/>
      <c r="BJ63" s="1051" t="s">
        <v>415</v>
      </c>
      <c r="BK63" s="986"/>
      <c r="BL63" s="986"/>
      <c r="BM63" s="986"/>
      <c r="BN63" s="1052"/>
      <c r="BO63" s="232"/>
      <c r="BP63" s="232"/>
      <c r="BQ63" s="229">
        <v>57</v>
      </c>
      <c r="BR63" s="230"/>
      <c r="BS63" s="1025"/>
      <c r="BT63" s="1026"/>
      <c r="BU63" s="1026"/>
      <c r="BV63" s="1026"/>
      <c r="BW63" s="1026"/>
      <c r="BX63" s="1026"/>
      <c r="BY63" s="1026"/>
      <c r="BZ63" s="1026"/>
      <c r="CA63" s="1026"/>
      <c r="CB63" s="1026"/>
      <c r="CC63" s="1026"/>
      <c r="CD63" s="1026"/>
      <c r="CE63" s="1026"/>
      <c r="CF63" s="1026"/>
      <c r="CG63" s="1047"/>
      <c r="CH63" s="1022"/>
      <c r="CI63" s="1023"/>
      <c r="CJ63" s="1023"/>
      <c r="CK63" s="1023"/>
      <c r="CL63" s="1024"/>
      <c r="CM63" s="1022"/>
      <c r="CN63" s="1023"/>
      <c r="CO63" s="1023"/>
      <c r="CP63" s="1023"/>
      <c r="CQ63" s="1024"/>
      <c r="CR63" s="1022"/>
      <c r="CS63" s="1023"/>
      <c r="CT63" s="1023"/>
      <c r="CU63" s="1023"/>
      <c r="CV63" s="1024"/>
      <c r="CW63" s="1022"/>
      <c r="CX63" s="1023"/>
      <c r="CY63" s="1023"/>
      <c r="CZ63" s="1023"/>
      <c r="DA63" s="1024"/>
      <c r="DB63" s="1022"/>
      <c r="DC63" s="1023"/>
      <c r="DD63" s="1023"/>
      <c r="DE63" s="1023"/>
      <c r="DF63" s="1024"/>
      <c r="DG63" s="1022"/>
      <c r="DH63" s="1023"/>
      <c r="DI63" s="1023"/>
      <c r="DJ63" s="1023"/>
      <c r="DK63" s="1024"/>
      <c r="DL63" s="1022"/>
      <c r="DM63" s="1023"/>
      <c r="DN63" s="1023"/>
      <c r="DO63" s="1023"/>
      <c r="DP63" s="1024"/>
      <c r="DQ63" s="1022"/>
      <c r="DR63" s="1023"/>
      <c r="DS63" s="1023"/>
      <c r="DT63" s="1023"/>
      <c r="DU63" s="1024"/>
      <c r="DV63" s="1025"/>
      <c r="DW63" s="1026"/>
      <c r="DX63" s="1026"/>
      <c r="DY63" s="1026"/>
      <c r="DZ63" s="1027"/>
      <c r="EA63" s="221"/>
    </row>
    <row r="64" spans="1:131" ht="26.25" customHeight="1" x14ac:dyDescent="0.2">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25"/>
      <c r="BT64" s="1026"/>
      <c r="BU64" s="1026"/>
      <c r="BV64" s="1026"/>
      <c r="BW64" s="1026"/>
      <c r="BX64" s="1026"/>
      <c r="BY64" s="1026"/>
      <c r="BZ64" s="1026"/>
      <c r="CA64" s="1026"/>
      <c r="CB64" s="1026"/>
      <c r="CC64" s="1026"/>
      <c r="CD64" s="1026"/>
      <c r="CE64" s="1026"/>
      <c r="CF64" s="1026"/>
      <c r="CG64" s="1047"/>
      <c r="CH64" s="1022"/>
      <c r="CI64" s="1023"/>
      <c r="CJ64" s="1023"/>
      <c r="CK64" s="1023"/>
      <c r="CL64" s="1024"/>
      <c r="CM64" s="1022"/>
      <c r="CN64" s="1023"/>
      <c r="CO64" s="1023"/>
      <c r="CP64" s="1023"/>
      <c r="CQ64" s="1024"/>
      <c r="CR64" s="1022"/>
      <c r="CS64" s="1023"/>
      <c r="CT64" s="1023"/>
      <c r="CU64" s="1023"/>
      <c r="CV64" s="1024"/>
      <c r="CW64" s="1022"/>
      <c r="CX64" s="1023"/>
      <c r="CY64" s="1023"/>
      <c r="CZ64" s="1023"/>
      <c r="DA64" s="1024"/>
      <c r="DB64" s="1022"/>
      <c r="DC64" s="1023"/>
      <c r="DD64" s="1023"/>
      <c r="DE64" s="1023"/>
      <c r="DF64" s="1024"/>
      <c r="DG64" s="1022"/>
      <c r="DH64" s="1023"/>
      <c r="DI64" s="1023"/>
      <c r="DJ64" s="1023"/>
      <c r="DK64" s="1024"/>
      <c r="DL64" s="1022"/>
      <c r="DM64" s="1023"/>
      <c r="DN64" s="1023"/>
      <c r="DO64" s="1023"/>
      <c r="DP64" s="1024"/>
      <c r="DQ64" s="1022"/>
      <c r="DR64" s="1023"/>
      <c r="DS64" s="1023"/>
      <c r="DT64" s="1023"/>
      <c r="DU64" s="1024"/>
      <c r="DV64" s="1025"/>
      <c r="DW64" s="1026"/>
      <c r="DX64" s="1026"/>
      <c r="DY64" s="1026"/>
      <c r="DZ64" s="1027"/>
      <c r="EA64" s="221"/>
    </row>
    <row r="65" spans="1:131" ht="26.25" customHeight="1" thickBot="1" x14ac:dyDescent="0.25">
      <c r="A65" s="223" t="s">
        <v>416</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25"/>
      <c r="BT65" s="1026"/>
      <c r="BU65" s="1026"/>
      <c r="BV65" s="1026"/>
      <c r="BW65" s="1026"/>
      <c r="BX65" s="1026"/>
      <c r="BY65" s="1026"/>
      <c r="BZ65" s="1026"/>
      <c r="CA65" s="1026"/>
      <c r="CB65" s="1026"/>
      <c r="CC65" s="1026"/>
      <c r="CD65" s="1026"/>
      <c r="CE65" s="1026"/>
      <c r="CF65" s="1026"/>
      <c r="CG65" s="1047"/>
      <c r="CH65" s="1022"/>
      <c r="CI65" s="1023"/>
      <c r="CJ65" s="1023"/>
      <c r="CK65" s="1023"/>
      <c r="CL65" s="1024"/>
      <c r="CM65" s="1022"/>
      <c r="CN65" s="1023"/>
      <c r="CO65" s="1023"/>
      <c r="CP65" s="1023"/>
      <c r="CQ65" s="1024"/>
      <c r="CR65" s="1022"/>
      <c r="CS65" s="1023"/>
      <c r="CT65" s="1023"/>
      <c r="CU65" s="1023"/>
      <c r="CV65" s="1024"/>
      <c r="CW65" s="1022"/>
      <c r="CX65" s="1023"/>
      <c r="CY65" s="1023"/>
      <c r="CZ65" s="1023"/>
      <c r="DA65" s="1024"/>
      <c r="DB65" s="1022"/>
      <c r="DC65" s="1023"/>
      <c r="DD65" s="1023"/>
      <c r="DE65" s="1023"/>
      <c r="DF65" s="1024"/>
      <c r="DG65" s="1022"/>
      <c r="DH65" s="1023"/>
      <c r="DI65" s="1023"/>
      <c r="DJ65" s="1023"/>
      <c r="DK65" s="1024"/>
      <c r="DL65" s="1022"/>
      <c r="DM65" s="1023"/>
      <c r="DN65" s="1023"/>
      <c r="DO65" s="1023"/>
      <c r="DP65" s="1024"/>
      <c r="DQ65" s="1022"/>
      <c r="DR65" s="1023"/>
      <c r="DS65" s="1023"/>
      <c r="DT65" s="1023"/>
      <c r="DU65" s="1024"/>
      <c r="DV65" s="1025"/>
      <c r="DW65" s="1026"/>
      <c r="DX65" s="1026"/>
      <c r="DY65" s="1026"/>
      <c r="DZ65" s="1027"/>
      <c r="EA65" s="221"/>
    </row>
    <row r="66" spans="1:131" ht="26.25" customHeight="1" x14ac:dyDescent="0.2">
      <c r="A66" s="1028" t="s">
        <v>417</v>
      </c>
      <c r="B66" s="1029"/>
      <c r="C66" s="1029"/>
      <c r="D66" s="1029"/>
      <c r="E66" s="1029"/>
      <c r="F66" s="1029"/>
      <c r="G66" s="1029"/>
      <c r="H66" s="1029"/>
      <c r="I66" s="1029"/>
      <c r="J66" s="1029"/>
      <c r="K66" s="1029"/>
      <c r="L66" s="1029"/>
      <c r="M66" s="1029"/>
      <c r="N66" s="1029"/>
      <c r="O66" s="1029"/>
      <c r="P66" s="1030"/>
      <c r="Q66" s="1034" t="s">
        <v>394</v>
      </c>
      <c r="R66" s="1035"/>
      <c r="S66" s="1035"/>
      <c r="T66" s="1035"/>
      <c r="U66" s="1036"/>
      <c r="V66" s="1034" t="s">
        <v>418</v>
      </c>
      <c r="W66" s="1035"/>
      <c r="X66" s="1035"/>
      <c r="Y66" s="1035"/>
      <c r="Z66" s="1036"/>
      <c r="AA66" s="1034" t="s">
        <v>396</v>
      </c>
      <c r="AB66" s="1035"/>
      <c r="AC66" s="1035"/>
      <c r="AD66" s="1035"/>
      <c r="AE66" s="1036"/>
      <c r="AF66" s="1040" t="s">
        <v>397</v>
      </c>
      <c r="AG66" s="1041"/>
      <c r="AH66" s="1041"/>
      <c r="AI66" s="1041"/>
      <c r="AJ66" s="1042"/>
      <c r="AK66" s="1034" t="s">
        <v>419</v>
      </c>
      <c r="AL66" s="1029"/>
      <c r="AM66" s="1029"/>
      <c r="AN66" s="1029"/>
      <c r="AO66" s="1030"/>
      <c r="AP66" s="1034" t="s">
        <v>399</v>
      </c>
      <c r="AQ66" s="1035"/>
      <c r="AR66" s="1035"/>
      <c r="AS66" s="1035"/>
      <c r="AT66" s="1036"/>
      <c r="AU66" s="1034" t="s">
        <v>420</v>
      </c>
      <c r="AV66" s="1035"/>
      <c r="AW66" s="1035"/>
      <c r="AX66" s="1035"/>
      <c r="AY66" s="1036"/>
      <c r="AZ66" s="1034" t="s">
        <v>378</v>
      </c>
      <c r="BA66" s="1035"/>
      <c r="BB66" s="1035"/>
      <c r="BC66" s="1035"/>
      <c r="BD66" s="1048"/>
      <c r="BE66" s="232"/>
      <c r="BF66" s="232"/>
      <c r="BG66" s="232"/>
      <c r="BH66" s="232"/>
      <c r="BI66" s="232"/>
      <c r="BJ66" s="232"/>
      <c r="BK66" s="232"/>
      <c r="BL66" s="232"/>
      <c r="BM66" s="232"/>
      <c r="BN66" s="232"/>
      <c r="BO66" s="232"/>
      <c r="BP66" s="232"/>
      <c r="BQ66" s="229">
        <v>60</v>
      </c>
      <c r="BR66" s="234"/>
      <c r="BS66" s="978"/>
      <c r="BT66" s="979"/>
      <c r="BU66" s="979"/>
      <c r="BV66" s="979"/>
      <c r="BW66" s="979"/>
      <c r="BX66" s="979"/>
      <c r="BY66" s="979"/>
      <c r="BZ66" s="979"/>
      <c r="CA66" s="979"/>
      <c r="CB66" s="979"/>
      <c r="CC66" s="979"/>
      <c r="CD66" s="979"/>
      <c r="CE66" s="979"/>
      <c r="CF66" s="979"/>
      <c r="CG66" s="988"/>
      <c r="CH66" s="989"/>
      <c r="CI66" s="990"/>
      <c r="CJ66" s="990"/>
      <c r="CK66" s="990"/>
      <c r="CL66" s="991"/>
      <c r="CM66" s="989"/>
      <c r="CN66" s="990"/>
      <c r="CO66" s="990"/>
      <c r="CP66" s="990"/>
      <c r="CQ66" s="991"/>
      <c r="CR66" s="989"/>
      <c r="CS66" s="990"/>
      <c r="CT66" s="990"/>
      <c r="CU66" s="990"/>
      <c r="CV66" s="991"/>
      <c r="CW66" s="989"/>
      <c r="CX66" s="990"/>
      <c r="CY66" s="990"/>
      <c r="CZ66" s="990"/>
      <c r="DA66" s="991"/>
      <c r="DB66" s="989"/>
      <c r="DC66" s="990"/>
      <c r="DD66" s="990"/>
      <c r="DE66" s="990"/>
      <c r="DF66" s="991"/>
      <c r="DG66" s="989"/>
      <c r="DH66" s="990"/>
      <c r="DI66" s="990"/>
      <c r="DJ66" s="990"/>
      <c r="DK66" s="991"/>
      <c r="DL66" s="989"/>
      <c r="DM66" s="990"/>
      <c r="DN66" s="990"/>
      <c r="DO66" s="990"/>
      <c r="DP66" s="991"/>
      <c r="DQ66" s="989"/>
      <c r="DR66" s="990"/>
      <c r="DS66" s="990"/>
      <c r="DT66" s="990"/>
      <c r="DU66" s="991"/>
      <c r="DV66" s="978"/>
      <c r="DW66" s="979"/>
      <c r="DX66" s="979"/>
      <c r="DY66" s="979"/>
      <c r="DZ66" s="980"/>
      <c r="EA66" s="221"/>
    </row>
    <row r="67" spans="1:131" ht="26.25" customHeight="1" thickBot="1" x14ac:dyDescent="0.25">
      <c r="A67" s="1031"/>
      <c r="B67" s="1032"/>
      <c r="C67" s="1032"/>
      <c r="D67" s="1032"/>
      <c r="E67" s="1032"/>
      <c r="F67" s="1032"/>
      <c r="G67" s="1032"/>
      <c r="H67" s="1032"/>
      <c r="I67" s="1032"/>
      <c r="J67" s="1032"/>
      <c r="K67" s="1032"/>
      <c r="L67" s="1032"/>
      <c r="M67" s="1032"/>
      <c r="N67" s="1032"/>
      <c r="O67" s="1032"/>
      <c r="P67" s="1033"/>
      <c r="Q67" s="1037"/>
      <c r="R67" s="1038"/>
      <c r="S67" s="1038"/>
      <c r="T67" s="1038"/>
      <c r="U67" s="1039"/>
      <c r="V67" s="1037"/>
      <c r="W67" s="1038"/>
      <c r="X67" s="1038"/>
      <c r="Y67" s="1038"/>
      <c r="Z67" s="1039"/>
      <c r="AA67" s="1037"/>
      <c r="AB67" s="1038"/>
      <c r="AC67" s="1038"/>
      <c r="AD67" s="1038"/>
      <c r="AE67" s="1039"/>
      <c r="AF67" s="1043"/>
      <c r="AG67" s="1044"/>
      <c r="AH67" s="1044"/>
      <c r="AI67" s="1044"/>
      <c r="AJ67" s="1045"/>
      <c r="AK67" s="1046"/>
      <c r="AL67" s="1032"/>
      <c r="AM67" s="1032"/>
      <c r="AN67" s="1032"/>
      <c r="AO67" s="1033"/>
      <c r="AP67" s="1037"/>
      <c r="AQ67" s="1038"/>
      <c r="AR67" s="1038"/>
      <c r="AS67" s="1038"/>
      <c r="AT67" s="1039"/>
      <c r="AU67" s="1037"/>
      <c r="AV67" s="1038"/>
      <c r="AW67" s="1038"/>
      <c r="AX67" s="1038"/>
      <c r="AY67" s="1039"/>
      <c r="AZ67" s="1037"/>
      <c r="BA67" s="1038"/>
      <c r="BB67" s="1038"/>
      <c r="BC67" s="1038"/>
      <c r="BD67" s="1049"/>
      <c r="BE67" s="232"/>
      <c r="BF67" s="232"/>
      <c r="BG67" s="232"/>
      <c r="BH67" s="232"/>
      <c r="BI67" s="232"/>
      <c r="BJ67" s="232"/>
      <c r="BK67" s="232"/>
      <c r="BL67" s="232"/>
      <c r="BM67" s="232"/>
      <c r="BN67" s="232"/>
      <c r="BO67" s="232"/>
      <c r="BP67" s="232"/>
      <c r="BQ67" s="229">
        <v>61</v>
      </c>
      <c r="BR67" s="234"/>
      <c r="BS67" s="978"/>
      <c r="BT67" s="979"/>
      <c r="BU67" s="979"/>
      <c r="BV67" s="979"/>
      <c r="BW67" s="979"/>
      <c r="BX67" s="979"/>
      <c r="BY67" s="979"/>
      <c r="BZ67" s="979"/>
      <c r="CA67" s="979"/>
      <c r="CB67" s="979"/>
      <c r="CC67" s="979"/>
      <c r="CD67" s="979"/>
      <c r="CE67" s="979"/>
      <c r="CF67" s="979"/>
      <c r="CG67" s="988"/>
      <c r="CH67" s="989"/>
      <c r="CI67" s="990"/>
      <c r="CJ67" s="990"/>
      <c r="CK67" s="990"/>
      <c r="CL67" s="991"/>
      <c r="CM67" s="989"/>
      <c r="CN67" s="990"/>
      <c r="CO67" s="990"/>
      <c r="CP67" s="990"/>
      <c r="CQ67" s="991"/>
      <c r="CR67" s="989"/>
      <c r="CS67" s="990"/>
      <c r="CT67" s="990"/>
      <c r="CU67" s="990"/>
      <c r="CV67" s="991"/>
      <c r="CW67" s="989"/>
      <c r="CX67" s="990"/>
      <c r="CY67" s="990"/>
      <c r="CZ67" s="990"/>
      <c r="DA67" s="991"/>
      <c r="DB67" s="989"/>
      <c r="DC67" s="990"/>
      <c r="DD67" s="990"/>
      <c r="DE67" s="990"/>
      <c r="DF67" s="991"/>
      <c r="DG67" s="989"/>
      <c r="DH67" s="990"/>
      <c r="DI67" s="990"/>
      <c r="DJ67" s="990"/>
      <c r="DK67" s="991"/>
      <c r="DL67" s="989"/>
      <c r="DM67" s="990"/>
      <c r="DN67" s="990"/>
      <c r="DO67" s="990"/>
      <c r="DP67" s="991"/>
      <c r="DQ67" s="989"/>
      <c r="DR67" s="990"/>
      <c r="DS67" s="990"/>
      <c r="DT67" s="990"/>
      <c r="DU67" s="991"/>
      <c r="DV67" s="978"/>
      <c r="DW67" s="979"/>
      <c r="DX67" s="979"/>
      <c r="DY67" s="979"/>
      <c r="DZ67" s="980"/>
      <c r="EA67" s="221"/>
    </row>
    <row r="68" spans="1:131" ht="26.25" customHeight="1" thickTop="1" x14ac:dyDescent="0.2">
      <c r="A68" s="227">
        <v>1</v>
      </c>
      <c r="B68" s="1018" t="s">
        <v>573</v>
      </c>
      <c r="C68" s="1019"/>
      <c r="D68" s="1019"/>
      <c r="E68" s="1019"/>
      <c r="F68" s="1019"/>
      <c r="G68" s="1019"/>
      <c r="H68" s="1019"/>
      <c r="I68" s="1019"/>
      <c r="J68" s="1019"/>
      <c r="K68" s="1019"/>
      <c r="L68" s="1019"/>
      <c r="M68" s="1019"/>
      <c r="N68" s="1019"/>
      <c r="O68" s="1019"/>
      <c r="P68" s="1020"/>
      <c r="Q68" s="1021">
        <v>876</v>
      </c>
      <c r="R68" s="1015"/>
      <c r="S68" s="1015"/>
      <c r="T68" s="1015"/>
      <c r="U68" s="1015"/>
      <c r="V68" s="1015">
        <v>803</v>
      </c>
      <c r="W68" s="1015"/>
      <c r="X68" s="1015"/>
      <c r="Y68" s="1015"/>
      <c r="Z68" s="1015"/>
      <c r="AA68" s="1015">
        <v>73</v>
      </c>
      <c r="AB68" s="1015"/>
      <c r="AC68" s="1015"/>
      <c r="AD68" s="1015"/>
      <c r="AE68" s="1015"/>
      <c r="AF68" s="1015">
        <v>73</v>
      </c>
      <c r="AG68" s="1015"/>
      <c r="AH68" s="1015"/>
      <c r="AI68" s="1015"/>
      <c r="AJ68" s="1015"/>
      <c r="AK68" s="1015">
        <v>40</v>
      </c>
      <c r="AL68" s="1015"/>
      <c r="AM68" s="1015"/>
      <c r="AN68" s="1015"/>
      <c r="AO68" s="1015"/>
      <c r="AP68" s="1015">
        <v>353</v>
      </c>
      <c r="AQ68" s="1015"/>
      <c r="AR68" s="1015"/>
      <c r="AS68" s="1015"/>
      <c r="AT68" s="1015"/>
      <c r="AU68" s="1015">
        <v>19</v>
      </c>
      <c r="AV68" s="1015"/>
      <c r="AW68" s="1015"/>
      <c r="AX68" s="1015"/>
      <c r="AY68" s="1015"/>
      <c r="AZ68" s="1016"/>
      <c r="BA68" s="1016"/>
      <c r="BB68" s="1016"/>
      <c r="BC68" s="1016"/>
      <c r="BD68" s="1017"/>
      <c r="BE68" s="232"/>
      <c r="BF68" s="232"/>
      <c r="BG68" s="232"/>
      <c r="BH68" s="232"/>
      <c r="BI68" s="232"/>
      <c r="BJ68" s="232"/>
      <c r="BK68" s="232"/>
      <c r="BL68" s="232"/>
      <c r="BM68" s="232"/>
      <c r="BN68" s="232"/>
      <c r="BO68" s="232"/>
      <c r="BP68" s="232"/>
      <c r="BQ68" s="229">
        <v>62</v>
      </c>
      <c r="BR68" s="234"/>
      <c r="BS68" s="978"/>
      <c r="BT68" s="979"/>
      <c r="BU68" s="979"/>
      <c r="BV68" s="979"/>
      <c r="BW68" s="979"/>
      <c r="BX68" s="979"/>
      <c r="BY68" s="979"/>
      <c r="BZ68" s="979"/>
      <c r="CA68" s="979"/>
      <c r="CB68" s="979"/>
      <c r="CC68" s="979"/>
      <c r="CD68" s="979"/>
      <c r="CE68" s="979"/>
      <c r="CF68" s="979"/>
      <c r="CG68" s="988"/>
      <c r="CH68" s="989"/>
      <c r="CI68" s="990"/>
      <c r="CJ68" s="990"/>
      <c r="CK68" s="990"/>
      <c r="CL68" s="991"/>
      <c r="CM68" s="989"/>
      <c r="CN68" s="990"/>
      <c r="CO68" s="990"/>
      <c r="CP68" s="990"/>
      <c r="CQ68" s="991"/>
      <c r="CR68" s="989"/>
      <c r="CS68" s="990"/>
      <c r="CT68" s="990"/>
      <c r="CU68" s="990"/>
      <c r="CV68" s="991"/>
      <c r="CW68" s="989"/>
      <c r="CX68" s="990"/>
      <c r="CY68" s="990"/>
      <c r="CZ68" s="990"/>
      <c r="DA68" s="991"/>
      <c r="DB68" s="989"/>
      <c r="DC68" s="990"/>
      <c r="DD68" s="990"/>
      <c r="DE68" s="990"/>
      <c r="DF68" s="991"/>
      <c r="DG68" s="989"/>
      <c r="DH68" s="990"/>
      <c r="DI68" s="990"/>
      <c r="DJ68" s="990"/>
      <c r="DK68" s="991"/>
      <c r="DL68" s="989"/>
      <c r="DM68" s="990"/>
      <c r="DN68" s="990"/>
      <c r="DO68" s="990"/>
      <c r="DP68" s="991"/>
      <c r="DQ68" s="989"/>
      <c r="DR68" s="990"/>
      <c r="DS68" s="990"/>
      <c r="DT68" s="990"/>
      <c r="DU68" s="991"/>
      <c r="DV68" s="978"/>
      <c r="DW68" s="979"/>
      <c r="DX68" s="979"/>
      <c r="DY68" s="979"/>
      <c r="DZ68" s="980"/>
      <c r="EA68" s="221"/>
    </row>
    <row r="69" spans="1:131" ht="26.25" customHeight="1" x14ac:dyDescent="0.2">
      <c r="A69" s="229">
        <v>2</v>
      </c>
      <c r="B69" s="1007" t="s">
        <v>574</v>
      </c>
      <c r="C69" s="1008"/>
      <c r="D69" s="1008"/>
      <c r="E69" s="1008"/>
      <c r="F69" s="1008"/>
      <c r="G69" s="1008"/>
      <c r="H69" s="1008"/>
      <c r="I69" s="1008"/>
      <c r="J69" s="1008"/>
      <c r="K69" s="1008"/>
      <c r="L69" s="1008"/>
      <c r="M69" s="1008"/>
      <c r="N69" s="1008"/>
      <c r="O69" s="1008"/>
      <c r="P69" s="1009"/>
      <c r="Q69" s="1010">
        <v>79</v>
      </c>
      <c r="R69" s="1004"/>
      <c r="S69" s="1004"/>
      <c r="T69" s="1004"/>
      <c r="U69" s="1004"/>
      <c r="V69" s="1004">
        <v>79</v>
      </c>
      <c r="W69" s="1004"/>
      <c r="X69" s="1004"/>
      <c r="Y69" s="1004"/>
      <c r="Z69" s="1004"/>
      <c r="AA69" s="1004" t="s">
        <v>591</v>
      </c>
      <c r="AB69" s="1004"/>
      <c r="AC69" s="1004"/>
      <c r="AD69" s="1004"/>
      <c r="AE69" s="1004"/>
      <c r="AF69" s="1004" t="s">
        <v>591</v>
      </c>
      <c r="AG69" s="1004"/>
      <c r="AH69" s="1004"/>
      <c r="AI69" s="1004"/>
      <c r="AJ69" s="1004"/>
      <c r="AK69" s="1004">
        <v>18</v>
      </c>
      <c r="AL69" s="1004"/>
      <c r="AM69" s="1004"/>
      <c r="AN69" s="1004"/>
      <c r="AO69" s="1004"/>
      <c r="AP69" s="1004" t="s">
        <v>591</v>
      </c>
      <c r="AQ69" s="1004"/>
      <c r="AR69" s="1004"/>
      <c r="AS69" s="1004"/>
      <c r="AT69" s="1004"/>
      <c r="AU69" s="1004" t="s">
        <v>591</v>
      </c>
      <c r="AV69" s="1004"/>
      <c r="AW69" s="1004"/>
      <c r="AX69" s="1004"/>
      <c r="AY69" s="1004"/>
      <c r="AZ69" s="1005"/>
      <c r="BA69" s="1005"/>
      <c r="BB69" s="1005"/>
      <c r="BC69" s="1005"/>
      <c r="BD69" s="1006"/>
      <c r="BE69" s="232"/>
      <c r="BF69" s="232"/>
      <c r="BG69" s="232"/>
      <c r="BH69" s="232"/>
      <c r="BI69" s="232"/>
      <c r="BJ69" s="232"/>
      <c r="BK69" s="232"/>
      <c r="BL69" s="232"/>
      <c r="BM69" s="232"/>
      <c r="BN69" s="232"/>
      <c r="BO69" s="232"/>
      <c r="BP69" s="232"/>
      <c r="BQ69" s="229">
        <v>63</v>
      </c>
      <c r="BR69" s="234"/>
      <c r="BS69" s="978"/>
      <c r="BT69" s="979"/>
      <c r="BU69" s="979"/>
      <c r="BV69" s="979"/>
      <c r="BW69" s="979"/>
      <c r="BX69" s="979"/>
      <c r="BY69" s="979"/>
      <c r="BZ69" s="979"/>
      <c r="CA69" s="979"/>
      <c r="CB69" s="979"/>
      <c r="CC69" s="979"/>
      <c r="CD69" s="979"/>
      <c r="CE69" s="979"/>
      <c r="CF69" s="979"/>
      <c r="CG69" s="988"/>
      <c r="CH69" s="989"/>
      <c r="CI69" s="990"/>
      <c r="CJ69" s="990"/>
      <c r="CK69" s="990"/>
      <c r="CL69" s="991"/>
      <c r="CM69" s="989"/>
      <c r="CN69" s="990"/>
      <c r="CO69" s="990"/>
      <c r="CP69" s="990"/>
      <c r="CQ69" s="991"/>
      <c r="CR69" s="989"/>
      <c r="CS69" s="990"/>
      <c r="CT69" s="990"/>
      <c r="CU69" s="990"/>
      <c r="CV69" s="991"/>
      <c r="CW69" s="989"/>
      <c r="CX69" s="990"/>
      <c r="CY69" s="990"/>
      <c r="CZ69" s="990"/>
      <c r="DA69" s="991"/>
      <c r="DB69" s="989"/>
      <c r="DC69" s="990"/>
      <c r="DD69" s="990"/>
      <c r="DE69" s="990"/>
      <c r="DF69" s="991"/>
      <c r="DG69" s="989"/>
      <c r="DH69" s="990"/>
      <c r="DI69" s="990"/>
      <c r="DJ69" s="990"/>
      <c r="DK69" s="991"/>
      <c r="DL69" s="989"/>
      <c r="DM69" s="990"/>
      <c r="DN69" s="990"/>
      <c r="DO69" s="990"/>
      <c r="DP69" s="991"/>
      <c r="DQ69" s="989"/>
      <c r="DR69" s="990"/>
      <c r="DS69" s="990"/>
      <c r="DT69" s="990"/>
      <c r="DU69" s="991"/>
      <c r="DV69" s="978"/>
      <c r="DW69" s="979"/>
      <c r="DX69" s="979"/>
      <c r="DY69" s="979"/>
      <c r="DZ69" s="980"/>
      <c r="EA69" s="221"/>
    </row>
    <row r="70" spans="1:131" ht="26.25" customHeight="1" x14ac:dyDescent="0.2">
      <c r="A70" s="229">
        <v>3</v>
      </c>
      <c r="B70" s="1007" t="s">
        <v>575</v>
      </c>
      <c r="C70" s="1008"/>
      <c r="D70" s="1008"/>
      <c r="E70" s="1008"/>
      <c r="F70" s="1008"/>
      <c r="G70" s="1008"/>
      <c r="H70" s="1008"/>
      <c r="I70" s="1008"/>
      <c r="J70" s="1008"/>
      <c r="K70" s="1008"/>
      <c r="L70" s="1008"/>
      <c r="M70" s="1008"/>
      <c r="N70" s="1008"/>
      <c r="O70" s="1008"/>
      <c r="P70" s="1009"/>
      <c r="Q70" s="1010">
        <v>3478</v>
      </c>
      <c r="R70" s="1004"/>
      <c r="S70" s="1004"/>
      <c r="T70" s="1004"/>
      <c r="U70" s="1004"/>
      <c r="V70" s="1004">
        <v>3439</v>
      </c>
      <c r="W70" s="1004"/>
      <c r="X70" s="1004"/>
      <c r="Y70" s="1004"/>
      <c r="Z70" s="1004"/>
      <c r="AA70" s="1004">
        <v>39</v>
      </c>
      <c r="AB70" s="1004"/>
      <c r="AC70" s="1004"/>
      <c r="AD70" s="1004"/>
      <c r="AE70" s="1004"/>
      <c r="AF70" s="1004">
        <v>39</v>
      </c>
      <c r="AG70" s="1004"/>
      <c r="AH70" s="1004"/>
      <c r="AI70" s="1004"/>
      <c r="AJ70" s="1004"/>
      <c r="AK70" s="1004">
        <v>34</v>
      </c>
      <c r="AL70" s="1004"/>
      <c r="AM70" s="1004"/>
      <c r="AN70" s="1004"/>
      <c r="AO70" s="1004"/>
      <c r="AP70" s="1004">
        <v>3500</v>
      </c>
      <c r="AQ70" s="1004"/>
      <c r="AR70" s="1004"/>
      <c r="AS70" s="1004"/>
      <c r="AT70" s="1004"/>
      <c r="AU70" s="1004">
        <v>714</v>
      </c>
      <c r="AV70" s="1004"/>
      <c r="AW70" s="1004"/>
      <c r="AX70" s="1004"/>
      <c r="AY70" s="1004"/>
      <c r="AZ70" s="1005"/>
      <c r="BA70" s="1005"/>
      <c r="BB70" s="1005"/>
      <c r="BC70" s="1005"/>
      <c r="BD70" s="1006"/>
      <c r="BE70" s="232"/>
      <c r="BF70" s="232"/>
      <c r="BG70" s="232"/>
      <c r="BH70" s="232"/>
      <c r="BI70" s="232"/>
      <c r="BJ70" s="232"/>
      <c r="BK70" s="232"/>
      <c r="BL70" s="232"/>
      <c r="BM70" s="232"/>
      <c r="BN70" s="232"/>
      <c r="BO70" s="232"/>
      <c r="BP70" s="232"/>
      <c r="BQ70" s="229">
        <v>64</v>
      </c>
      <c r="BR70" s="234"/>
      <c r="BS70" s="978"/>
      <c r="BT70" s="979"/>
      <c r="BU70" s="979"/>
      <c r="BV70" s="979"/>
      <c r="BW70" s="979"/>
      <c r="BX70" s="979"/>
      <c r="BY70" s="979"/>
      <c r="BZ70" s="979"/>
      <c r="CA70" s="979"/>
      <c r="CB70" s="979"/>
      <c r="CC70" s="979"/>
      <c r="CD70" s="979"/>
      <c r="CE70" s="979"/>
      <c r="CF70" s="979"/>
      <c r="CG70" s="988"/>
      <c r="CH70" s="989"/>
      <c r="CI70" s="990"/>
      <c r="CJ70" s="990"/>
      <c r="CK70" s="990"/>
      <c r="CL70" s="991"/>
      <c r="CM70" s="989"/>
      <c r="CN70" s="990"/>
      <c r="CO70" s="990"/>
      <c r="CP70" s="990"/>
      <c r="CQ70" s="991"/>
      <c r="CR70" s="989"/>
      <c r="CS70" s="990"/>
      <c r="CT70" s="990"/>
      <c r="CU70" s="990"/>
      <c r="CV70" s="991"/>
      <c r="CW70" s="989"/>
      <c r="CX70" s="990"/>
      <c r="CY70" s="990"/>
      <c r="CZ70" s="990"/>
      <c r="DA70" s="991"/>
      <c r="DB70" s="989"/>
      <c r="DC70" s="990"/>
      <c r="DD70" s="990"/>
      <c r="DE70" s="990"/>
      <c r="DF70" s="991"/>
      <c r="DG70" s="989"/>
      <c r="DH70" s="990"/>
      <c r="DI70" s="990"/>
      <c r="DJ70" s="990"/>
      <c r="DK70" s="991"/>
      <c r="DL70" s="989"/>
      <c r="DM70" s="990"/>
      <c r="DN70" s="990"/>
      <c r="DO70" s="990"/>
      <c r="DP70" s="991"/>
      <c r="DQ70" s="989"/>
      <c r="DR70" s="990"/>
      <c r="DS70" s="990"/>
      <c r="DT70" s="990"/>
      <c r="DU70" s="991"/>
      <c r="DV70" s="978"/>
      <c r="DW70" s="979"/>
      <c r="DX70" s="979"/>
      <c r="DY70" s="979"/>
      <c r="DZ70" s="980"/>
      <c r="EA70" s="221"/>
    </row>
    <row r="71" spans="1:131" ht="26.25" customHeight="1" x14ac:dyDescent="0.2">
      <c r="A71" s="229">
        <v>4</v>
      </c>
      <c r="B71" s="1007" t="s">
        <v>576</v>
      </c>
      <c r="C71" s="1008"/>
      <c r="D71" s="1008"/>
      <c r="E71" s="1008"/>
      <c r="F71" s="1008"/>
      <c r="G71" s="1008"/>
      <c r="H71" s="1008"/>
      <c r="I71" s="1008"/>
      <c r="J71" s="1008"/>
      <c r="K71" s="1008"/>
      <c r="L71" s="1008"/>
      <c r="M71" s="1008"/>
      <c r="N71" s="1008"/>
      <c r="O71" s="1008"/>
      <c r="P71" s="1009"/>
      <c r="Q71" s="1010">
        <v>348</v>
      </c>
      <c r="R71" s="1004"/>
      <c r="S71" s="1004"/>
      <c r="T71" s="1004"/>
      <c r="U71" s="1004"/>
      <c r="V71" s="1004">
        <v>327</v>
      </c>
      <c r="W71" s="1004"/>
      <c r="X71" s="1004"/>
      <c r="Y71" s="1004"/>
      <c r="Z71" s="1004"/>
      <c r="AA71" s="1004">
        <v>22</v>
      </c>
      <c r="AB71" s="1004"/>
      <c r="AC71" s="1004"/>
      <c r="AD71" s="1004"/>
      <c r="AE71" s="1004"/>
      <c r="AF71" s="1004">
        <v>21</v>
      </c>
      <c r="AG71" s="1004"/>
      <c r="AH71" s="1004"/>
      <c r="AI71" s="1004"/>
      <c r="AJ71" s="1004"/>
      <c r="AK71" s="1004">
        <v>35</v>
      </c>
      <c r="AL71" s="1004"/>
      <c r="AM71" s="1004"/>
      <c r="AN71" s="1004"/>
      <c r="AO71" s="1004"/>
      <c r="AP71" s="1004">
        <v>45</v>
      </c>
      <c r="AQ71" s="1004"/>
      <c r="AR71" s="1004"/>
      <c r="AS71" s="1004"/>
      <c r="AT71" s="1004"/>
      <c r="AU71" s="1004">
        <v>3</v>
      </c>
      <c r="AV71" s="1004"/>
      <c r="AW71" s="1004"/>
      <c r="AX71" s="1004"/>
      <c r="AY71" s="1004"/>
      <c r="AZ71" s="1005"/>
      <c r="BA71" s="1005"/>
      <c r="BB71" s="1005"/>
      <c r="BC71" s="1005"/>
      <c r="BD71" s="1006"/>
      <c r="BE71" s="232"/>
      <c r="BF71" s="232"/>
      <c r="BG71" s="232"/>
      <c r="BH71" s="232"/>
      <c r="BI71" s="232"/>
      <c r="BJ71" s="232"/>
      <c r="BK71" s="232"/>
      <c r="BL71" s="232"/>
      <c r="BM71" s="232"/>
      <c r="BN71" s="232"/>
      <c r="BO71" s="232"/>
      <c r="BP71" s="232"/>
      <c r="BQ71" s="229">
        <v>65</v>
      </c>
      <c r="BR71" s="234"/>
      <c r="BS71" s="978"/>
      <c r="BT71" s="979"/>
      <c r="BU71" s="979"/>
      <c r="BV71" s="979"/>
      <c r="BW71" s="979"/>
      <c r="BX71" s="979"/>
      <c r="BY71" s="979"/>
      <c r="BZ71" s="979"/>
      <c r="CA71" s="979"/>
      <c r="CB71" s="979"/>
      <c r="CC71" s="979"/>
      <c r="CD71" s="979"/>
      <c r="CE71" s="979"/>
      <c r="CF71" s="979"/>
      <c r="CG71" s="988"/>
      <c r="CH71" s="989"/>
      <c r="CI71" s="990"/>
      <c r="CJ71" s="990"/>
      <c r="CK71" s="990"/>
      <c r="CL71" s="991"/>
      <c r="CM71" s="989"/>
      <c r="CN71" s="990"/>
      <c r="CO71" s="990"/>
      <c r="CP71" s="990"/>
      <c r="CQ71" s="991"/>
      <c r="CR71" s="989"/>
      <c r="CS71" s="990"/>
      <c r="CT71" s="990"/>
      <c r="CU71" s="990"/>
      <c r="CV71" s="991"/>
      <c r="CW71" s="989"/>
      <c r="CX71" s="990"/>
      <c r="CY71" s="990"/>
      <c r="CZ71" s="990"/>
      <c r="DA71" s="991"/>
      <c r="DB71" s="989"/>
      <c r="DC71" s="990"/>
      <c r="DD71" s="990"/>
      <c r="DE71" s="990"/>
      <c r="DF71" s="991"/>
      <c r="DG71" s="989"/>
      <c r="DH71" s="990"/>
      <c r="DI71" s="990"/>
      <c r="DJ71" s="990"/>
      <c r="DK71" s="991"/>
      <c r="DL71" s="989"/>
      <c r="DM71" s="990"/>
      <c r="DN71" s="990"/>
      <c r="DO71" s="990"/>
      <c r="DP71" s="991"/>
      <c r="DQ71" s="989"/>
      <c r="DR71" s="990"/>
      <c r="DS71" s="990"/>
      <c r="DT71" s="990"/>
      <c r="DU71" s="991"/>
      <c r="DV71" s="978"/>
      <c r="DW71" s="979"/>
      <c r="DX71" s="979"/>
      <c r="DY71" s="979"/>
      <c r="DZ71" s="980"/>
      <c r="EA71" s="221"/>
    </row>
    <row r="72" spans="1:131" ht="26.25" customHeight="1" x14ac:dyDescent="0.2">
      <c r="A72" s="229">
        <v>5</v>
      </c>
      <c r="B72" s="1007" t="s">
        <v>577</v>
      </c>
      <c r="C72" s="1008"/>
      <c r="D72" s="1008"/>
      <c r="E72" s="1008"/>
      <c r="F72" s="1008"/>
      <c r="G72" s="1008"/>
      <c r="H72" s="1008"/>
      <c r="I72" s="1008"/>
      <c r="J72" s="1008"/>
      <c r="K72" s="1008"/>
      <c r="L72" s="1008"/>
      <c r="M72" s="1008"/>
      <c r="N72" s="1008"/>
      <c r="O72" s="1008"/>
      <c r="P72" s="1009"/>
      <c r="Q72" s="1010">
        <v>71</v>
      </c>
      <c r="R72" s="1004"/>
      <c r="S72" s="1004"/>
      <c r="T72" s="1004"/>
      <c r="U72" s="1004"/>
      <c r="V72" s="1004">
        <v>64</v>
      </c>
      <c r="W72" s="1004"/>
      <c r="X72" s="1004"/>
      <c r="Y72" s="1004"/>
      <c r="Z72" s="1004"/>
      <c r="AA72" s="1004">
        <v>7</v>
      </c>
      <c r="AB72" s="1004"/>
      <c r="AC72" s="1004"/>
      <c r="AD72" s="1004"/>
      <c r="AE72" s="1004"/>
      <c r="AF72" s="1004">
        <v>7</v>
      </c>
      <c r="AG72" s="1004"/>
      <c r="AH72" s="1004"/>
      <c r="AI72" s="1004"/>
      <c r="AJ72" s="1004"/>
      <c r="AK72" s="1004" t="s">
        <v>591</v>
      </c>
      <c r="AL72" s="1004"/>
      <c r="AM72" s="1004"/>
      <c r="AN72" s="1004"/>
      <c r="AO72" s="1004"/>
      <c r="AP72" s="1004" t="s">
        <v>591</v>
      </c>
      <c r="AQ72" s="1004"/>
      <c r="AR72" s="1004"/>
      <c r="AS72" s="1004"/>
      <c r="AT72" s="1004"/>
      <c r="AU72" s="1004" t="s">
        <v>591</v>
      </c>
      <c r="AV72" s="1004"/>
      <c r="AW72" s="1004"/>
      <c r="AX72" s="1004"/>
      <c r="AY72" s="1004"/>
      <c r="AZ72" s="1005"/>
      <c r="BA72" s="1005"/>
      <c r="BB72" s="1005"/>
      <c r="BC72" s="1005"/>
      <c r="BD72" s="1006"/>
      <c r="BE72" s="232"/>
      <c r="BF72" s="232"/>
      <c r="BG72" s="232"/>
      <c r="BH72" s="232"/>
      <c r="BI72" s="232"/>
      <c r="BJ72" s="232"/>
      <c r="BK72" s="232"/>
      <c r="BL72" s="232"/>
      <c r="BM72" s="232"/>
      <c r="BN72" s="232"/>
      <c r="BO72" s="232"/>
      <c r="BP72" s="232"/>
      <c r="BQ72" s="229">
        <v>66</v>
      </c>
      <c r="BR72" s="234"/>
      <c r="BS72" s="978"/>
      <c r="BT72" s="979"/>
      <c r="BU72" s="979"/>
      <c r="BV72" s="979"/>
      <c r="BW72" s="979"/>
      <c r="BX72" s="979"/>
      <c r="BY72" s="979"/>
      <c r="BZ72" s="979"/>
      <c r="CA72" s="979"/>
      <c r="CB72" s="979"/>
      <c r="CC72" s="979"/>
      <c r="CD72" s="979"/>
      <c r="CE72" s="979"/>
      <c r="CF72" s="979"/>
      <c r="CG72" s="988"/>
      <c r="CH72" s="989"/>
      <c r="CI72" s="990"/>
      <c r="CJ72" s="990"/>
      <c r="CK72" s="990"/>
      <c r="CL72" s="991"/>
      <c r="CM72" s="989"/>
      <c r="CN72" s="990"/>
      <c r="CO72" s="990"/>
      <c r="CP72" s="990"/>
      <c r="CQ72" s="991"/>
      <c r="CR72" s="989"/>
      <c r="CS72" s="990"/>
      <c r="CT72" s="990"/>
      <c r="CU72" s="990"/>
      <c r="CV72" s="991"/>
      <c r="CW72" s="989"/>
      <c r="CX72" s="990"/>
      <c r="CY72" s="990"/>
      <c r="CZ72" s="990"/>
      <c r="DA72" s="991"/>
      <c r="DB72" s="989"/>
      <c r="DC72" s="990"/>
      <c r="DD72" s="990"/>
      <c r="DE72" s="990"/>
      <c r="DF72" s="991"/>
      <c r="DG72" s="989"/>
      <c r="DH72" s="990"/>
      <c r="DI72" s="990"/>
      <c r="DJ72" s="990"/>
      <c r="DK72" s="991"/>
      <c r="DL72" s="989"/>
      <c r="DM72" s="990"/>
      <c r="DN72" s="990"/>
      <c r="DO72" s="990"/>
      <c r="DP72" s="991"/>
      <c r="DQ72" s="989"/>
      <c r="DR72" s="990"/>
      <c r="DS72" s="990"/>
      <c r="DT72" s="990"/>
      <c r="DU72" s="991"/>
      <c r="DV72" s="978"/>
      <c r="DW72" s="979"/>
      <c r="DX72" s="979"/>
      <c r="DY72" s="979"/>
      <c r="DZ72" s="980"/>
      <c r="EA72" s="221"/>
    </row>
    <row r="73" spans="1:131" ht="26.25" customHeight="1" x14ac:dyDescent="0.2">
      <c r="A73" s="229">
        <v>6</v>
      </c>
      <c r="B73" s="1007" t="s">
        <v>578</v>
      </c>
      <c r="C73" s="1008"/>
      <c r="D73" s="1008"/>
      <c r="E73" s="1008"/>
      <c r="F73" s="1008"/>
      <c r="G73" s="1008"/>
      <c r="H73" s="1008"/>
      <c r="I73" s="1008"/>
      <c r="J73" s="1008"/>
      <c r="K73" s="1008"/>
      <c r="L73" s="1008"/>
      <c r="M73" s="1008"/>
      <c r="N73" s="1008"/>
      <c r="O73" s="1008"/>
      <c r="P73" s="1009"/>
      <c r="Q73" s="1010">
        <v>855</v>
      </c>
      <c r="R73" s="1004"/>
      <c r="S73" s="1004"/>
      <c r="T73" s="1004"/>
      <c r="U73" s="1004"/>
      <c r="V73" s="1004">
        <v>781</v>
      </c>
      <c r="W73" s="1004"/>
      <c r="X73" s="1004"/>
      <c r="Y73" s="1004"/>
      <c r="Z73" s="1004"/>
      <c r="AA73" s="1004">
        <v>74</v>
      </c>
      <c r="AB73" s="1004"/>
      <c r="AC73" s="1004"/>
      <c r="AD73" s="1004"/>
      <c r="AE73" s="1004"/>
      <c r="AF73" s="1004">
        <v>74</v>
      </c>
      <c r="AG73" s="1004"/>
      <c r="AH73" s="1004"/>
      <c r="AI73" s="1004"/>
      <c r="AJ73" s="1004"/>
      <c r="AK73" s="1004">
        <v>13</v>
      </c>
      <c r="AL73" s="1004"/>
      <c r="AM73" s="1004"/>
      <c r="AN73" s="1004"/>
      <c r="AO73" s="1004"/>
      <c r="AP73" s="1004" t="s">
        <v>591</v>
      </c>
      <c r="AQ73" s="1004"/>
      <c r="AR73" s="1004"/>
      <c r="AS73" s="1004"/>
      <c r="AT73" s="1004"/>
      <c r="AU73" s="1004" t="s">
        <v>591</v>
      </c>
      <c r="AV73" s="1004"/>
      <c r="AW73" s="1004"/>
      <c r="AX73" s="1004"/>
      <c r="AY73" s="1004"/>
      <c r="AZ73" s="1005"/>
      <c r="BA73" s="1005"/>
      <c r="BB73" s="1005"/>
      <c r="BC73" s="1005"/>
      <c r="BD73" s="1006"/>
      <c r="BE73" s="232"/>
      <c r="BF73" s="232"/>
      <c r="BG73" s="232"/>
      <c r="BH73" s="232"/>
      <c r="BI73" s="232"/>
      <c r="BJ73" s="232"/>
      <c r="BK73" s="232"/>
      <c r="BL73" s="232"/>
      <c r="BM73" s="232"/>
      <c r="BN73" s="232"/>
      <c r="BO73" s="232"/>
      <c r="BP73" s="232"/>
      <c r="BQ73" s="229">
        <v>67</v>
      </c>
      <c r="BR73" s="234"/>
      <c r="BS73" s="978"/>
      <c r="BT73" s="979"/>
      <c r="BU73" s="979"/>
      <c r="BV73" s="979"/>
      <c r="BW73" s="979"/>
      <c r="BX73" s="979"/>
      <c r="BY73" s="979"/>
      <c r="BZ73" s="979"/>
      <c r="CA73" s="979"/>
      <c r="CB73" s="979"/>
      <c r="CC73" s="979"/>
      <c r="CD73" s="979"/>
      <c r="CE73" s="979"/>
      <c r="CF73" s="979"/>
      <c r="CG73" s="988"/>
      <c r="CH73" s="989"/>
      <c r="CI73" s="990"/>
      <c r="CJ73" s="990"/>
      <c r="CK73" s="990"/>
      <c r="CL73" s="991"/>
      <c r="CM73" s="989"/>
      <c r="CN73" s="990"/>
      <c r="CO73" s="990"/>
      <c r="CP73" s="990"/>
      <c r="CQ73" s="991"/>
      <c r="CR73" s="989"/>
      <c r="CS73" s="990"/>
      <c r="CT73" s="990"/>
      <c r="CU73" s="990"/>
      <c r="CV73" s="991"/>
      <c r="CW73" s="989"/>
      <c r="CX73" s="990"/>
      <c r="CY73" s="990"/>
      <c r="CZ73" s="990"/>
      <c r="DA73" s="991"/>
      <c r="DB73" s="989"/>
      <c r="DC73" s="990"/>
      <c r="DD73" s="990"/>
      <c r="DE73" s="990"/>
      <c r="DF73" s="991"/>
      <c r="DG73" s="989"/>
      <c r="DH73" s="990"/>
      <c r="DI73" s="990"/>
      <c r="DJ73" s="990"/>
      <c r="DK73" s="991"/>
      <c r="DL73" s="989"/>
      <c r="DM73" s="990"/>
      <c r="DN73" s="990"/>
      <c r="DO73" s="990"/>
      <c r="DP73" s="991"/>
      <c r="DQ73" s="989"/>
      <c r="DR73" s="990"/>
      <c r="DS73" s="990"/>
      <c r="DT73" s="990"/>
      <c r="DU73" s="991"/>
      <c r="DV73" s="978"/>
      <c r="DW73" s="979"/>
      <c r="DX73" s="979"/>
      <c r="DY73" s="979"/>
      <c r="DZ73" s="980"/>
      <c r="EA73" s="221"/>
    </row>
    <row r="74" spans="1:131" ht="26.25" customHeight="1" x14ac:dyDescent="0.2">
      <c r="A74" s="229">
        <v>7</v>
      </c>
      <c r="B74" s="1007" t="s">
        <v>579</v>
      </c>
      <c r="C74" s="1008"/>
      <c r="D74" s="1008"/>
      <c r="E74" s="1008"/>
      <c r="F74" s="1008"/>
      <c r="G74" s="1008"/>
      <c r="H74" s="1008"/>
      <c r="I74" s="1008"/>
      <c r="J74" s="1008"/>
      <c r="K74" s="1008"/>
      <c r="L74" s="1008"/>
      <c r="M74" s="1008"/>
      <c r="N74" s="1008"/>
      <c r="O74" s="1008"/>
      <c r="P74" s="1009"/>
      <c r="Q74" s="1010">
        <v>6</v>
      </c>
      <c r="R74" s="1004"/>
      <c r="S74" s="1004"/>
      <c r="T74" s="1004"/>
      <c r="U74" s="1004"/>
      <c r="V74" s="1004">
        <v>5</v>
      </c>
      <c r="W74" s="1004"/>
      <c r="X74" s="1004"/>
      <c r="Y74" s="1004"/>
      <c r="Z74" s="1004"/>
      <c r="AA74" s="1004">
        <v>0</v>
      </c>
      <c r="AB74" s="1004"/>
      <c r="AC74" s="1004"/>
      <c r="AD74" s="1004"/>
      <c r="AE74" s="1004"/>
      <c r="AF74" s="1004">
        <v>0</v>
      </c>
      <c r="AG74" s="1004"/>
      <c r="AH74" s="1004"/>
      <c r="AI74" s="1004"/>
      <c r="AJ74" s="1004"/>
      <c r="AK74" s="1004" t="s">
        <v>591</v>
      </c>
      <c r="AL74" s="1004"/>
      <c r="AM74" s="1004"/>
      <c r="AN74" s="1004"/>
      <c r="AO74" s="1004"/>
      <c r="AP74" s="1004" t="s">
        <v>591</v>
      </c>
      <c r="AQ74" s="1004"/>
      <c r="AR74" s="1004"/>
      <c r="AS74" s="1004"/>
      <c r="AT74" s="1004"/>
      <c r="AU74" s="1004" t="s">
        <v>591</v>
      </c>
      <c r="AV74" s="1004"/>
      <c r="AW74" s="1004"/>
      <c r="AX74" s="1004"/>
      <c r="AY74" s="1004"/>
      <c r="AZ74" s="1005"/>
      <c r="BA74" s="1005"/>
      <c r="BB74" s="1005"/>
      <c r="BC74" s="1005"/>
      <c r="BD74" s="1006"/>
      <c r="BE74" s="232"/>
      <c r="BF74" s="232"/>
      <c r="BG74" s="232"/>
      <c r="BH74" s="232"/>
      <c r="BI74" s="232"/>
      <c r="BJ74" s="232"/>
      <c r="BK74" s="232"/>
      <c r="BL74" s="232"/>
      <c r="BM74" s="232"/>
      <c r="BN74" s="232"/>
      <c r="BO74" s="232"/>
      <c r="BP74" s="232"/>
      <c r="BQ74" s="229">
        <v>68</v>
      </c>
      <c r="BR74" s="234"/>
      <c r="BS74" s="978"/>
      <c r="BT74" s="979"/>
      <c r="BU74" s="979"/>
      <c r="BV74" s="979"/>
      <c r="BW74" s="979"/>
      <c r="BX74" s="979"/>
      <c r="BY74" s="979"/>
      <c r="BZ74" s="979"/>
      <c r="CA74" s="979"/>
      <c r="CB74" s="979"/>
      <c r="CC74" s="979"/>
      <c r="CD74" s="979"/>
      <c r="CE74" s="979"/>
      <c r="CF74" s="979"/>
      <c r="CG74" s="988"/>
      <c r="CH74" s="989"/>
      <c r="CI74" s="990"/>
      <c r="CJ74" s="990"/>
      <c r="CK74" s="990"/>
      <c r="CL74" s="991"/>
      <c r="CM74" s="989"/>
      <c r="CN74" s="990"/>
      <c r="CO74" s="990"/>
      <c r="CP74" s="990"/>
      <c r="CQ74" s="991"/>
      <c r="CR74" s="989"/>
      <c r="CS74" s="990"/>
      <c r="CT74" s="990"/>
      <c r="CU74" s="990"/>
      <c r="CV74" s="991"/>
      <c r="CW74" s="989"/>
      <c r="CX74" s="990"/>
      <c r="CY74" s="990"/>
      <c r="CZ74" s="990"/>
      <c r="DA74" s="991"/>
      <c r="DB74" s="989"/>
      <c r="DC74" s="990"/>
      <c r="DD74" s="990"/>
      <c r="DE74" s="990"/>
      <c r="DF74" s="991"/>
      <c r="DG74" s="989"/>
      <c r="DH74" s="990"/>
      <c r="DI74" s="990"/>
      <c r="DJ74" s="990"/>
      <c r="DK74" s="991"/>
      <c r="DL74" s="989"/>
      <c r="DM74" s="990"/>
      <c r="DN74" s="990"/>
      <c r="DO74" s="990"/>
      <c r="DP74" s="991"/>
      <c r="DQ74" s="989"/>
      <c r="DR74" s="990"/>
      <c r="DS74" s="990"/>
      <c r="DT74" s="990"/>
      <c r="DU74" s="991"/>
      <c r="DV74" s="978"/>
      <c r="DW74" s="979"/>
      <c r="DX74" s="979"/>
      <c r="DY74" s="979"/>
      <c r="DZ74" s="980"/>
      <c r="EA74" s="221"/>
    </row>
    <row r="75" spans="1:131" ht="26.25" customHeight="1" x14ac:dyDescent="0.2">
      <c r="A75" s="229">
        <v>8</v>
      </c>
      <c r="B75" s="1007" t="s">
        <v>580</v>
      </c>
      <c r="C75" s="1008"/>
      <c r="D75" s="1008"/>
      <c r="E75" s="1008"/>
      <c r="F75" s="1008"/>
      <c r="G75" s="1008"/>
      <c r="H75" s="1008"/>
      <c r="I75" s="1008"/>
      <c r="J75" s="1008"/>
      <c r="K75" s="1008"/>
      <c r="L75" s="1008"/>
      <c r="M75" s="1008"/>
      <c r="N75" s="1008"/>
      <c r="O75" s="1008"/>
      <c r="P75" s="1009"/>
      <c r="Q75" s="1011">
        <v>307</v>
      </c>
      <c r="R75" s="1012"/>
      <c r="S75" s="1012"/>
      <c r="T75" s="1012"/>
      <c r="U75" s="1013"/>
      <c r="V75" s="1014">
        <v>291</v>
      </c>
      <c r="W75" s="1012"/>
      <c r="X75" s="1012"/>
      <c r="Y75" s="1012"/>
      <c r="Z75" s="1013"/>
      <c r="AA75" s="1014">
        <v>15</v>
      </c>
      <c r="AB75" s="1012"/>
      <c r="AC75" s="1012"/>
      <c r="AD75" s="1012"/>
      <c r="AE75" s="1013"/>
      <c r="AF75" s="1014">
        <v>15</v>
      </c>
      <c r="AG75" s="1012"/>
      <c r="AH75" s="1012"/>
      <c r="AI75" s="1012"/>
      <c r="AJ75" s="1013"/>
      <c r="AK75" s="1014">
        <v>4</v>
      </c>
      <c r="AL75" s="1012"/>
      <c r="AM75" s="1012"/>
      <c r="AN75" s="1012"/>
      <c r="AO75" s="1013"/>
      <c r="AP75" s="1014" t="s">
        <v>591</v>
      </c>
      <c r="AQ75" s="1012"/>
      <c r="AR75" s="1012"/>
      <c r="AS75" s="1012"/>
      <c r="AT75" s="1013"/>
      <c r="AU75" s="1014" t="s">
        <v>591</v>
      </c>
      <c r="AV75" s="1012"/>
      <c r="AW75" s="1012"/>
      <c r="AX75" s="1012"/>
      <c r="AY75" s="1013"/>
      <c r="AZ75" s="1005"/>
      <c r="BA75" s="1005"/>
      <c r="BB75" s="1005"/>
      <c r="BC75" s="1005"/>
      <c r="BD75" s="1006"/>
      <c r="BE75" s="232"/>
      <c r="BF75" s="232"/>
      <c r="BG75" s="232"/>
      <c r="BH75" s="232"/>
      <c r="BI75" s="232"/>
      <c r="BJ75" s="232"/>
      <c r="BK75" s="232"/>
      <c r="BL75" s="232"/>
      <c r="BM75" s="232"/>
      <c r="BN75" s="232"/>
      <c r="BO75" s="232"/>
      <c r="BP75" s="232"/>
      <c r="BQ75" s="229">
        <v>69</v>
      </c>
      <c r="BR75" s="234"/>
      <c r="BS75" s="978"/>
      <c r="BT75" s="979"/>
      <c r="BU75" s="979"/>
      <c r="BV75" s="979"/>
      <c r="BW75" s="979"/>
      <c r="BX75" s="979"/>
      <c r="BY75" s="979"/>
      <c r="BZ75" s="979"/>
      <c r="CA75" s="979"/>
      <c r="CB75" s="979"/>
      <c r="CC75" s="979"/>
      <c r="CD75" s="979"/>
      <c r="CE75" s="979"/>
      <c r="CF75" s="979"/>
      <c r="CG75" s="988"/>
      <c r="CH75" s="989"/>
      <c r="CI75" s="990"/>
      <c r="CJ75" s="990"/>
      <c r="CK75" s="990"/>
      <c r="CL75" s="991"/>
      <c r="CM75" s="989"/>
      <c r="CN75" s="990"/>
      <c r="CO75" s="990"/>
      <c r="CP75" s="990"/>
      <c r="CQ75" s="991"/>
      <c r="CR75" s="989"/>
      <c r="CS75" s="990"/>
      <c r="CT75" s="990"/>
      <c r="CU75" s="990"/>
      <c r="CV75" s="991"/>
      <c r="CW75" s="989"/>
      <c r="CX75" s="990"/>
      <c r="CY75" s="990"/>
      <c r="CZ75" s="990"/>
      <c r="DA75" s="991"/>
      <c r="DB75" s="989"/>
      <c r="DC75" s="990"/>
      <c r="DD75" s="990"/>
      <c r="DE75" s="990"/>
      <c r="DF75" s="991"/>
      <c r="DG75" s="989"/>
      <c r="DH75" s="990"/>
      <c r="DI75" s="990"/>
      <c r="DJ75" s="990"/>
      <c r="DK75" s="991"/>
      <c r="DL75" s="989"/>
      <c r="DM75" s="990"/>
      <c r="DN75" s="990"/>
      <c r="DO75" s="990"/>
      <c r="DP75" s="991"/>
      <c r="DQ75" s="989"/>
      <c r="DR75" s="990"/>
      <c r="DS75" s="990"/>
      <c r="DT75" s="990"/>
      <c r="DU75" s="991"/>
      <c r="DV75" s="978"/>
      <c r="DW75" s="979"/>
      <c r="DX75" s="979"/>
      <c r="DY75" s="979"/>
      <c r="DZ75" s="980"/>
      <c r="EA75" s="221"/>
    </row>
    <row r="76" spans="1:131" ht="26.25" customHeight="1" x14ac:dyDescent="0.2">
      <c r="A76" s="229">
        <v>9</v>
      </c>
      <c r="B76" s="1007" t="s">
        <v>581</v>
      </c>
      <c r="C76" s="1008"/>
      <c r="D76" s="1008"/>
      <c r="E76" s="1008"/>
      <c r="F76" s="1008"/>
      <c r="G76" s="1008"/>
      <c r="H76" s="1008"/>
      <c r="I76" s="1008"/>
      <c r="J76" s="1008"/>
      <c r="K76" s="1008"/>
      <c r="L76" s="1008"/>
      <c r="M76" s="1008"/>
      <c r="N76" s="1008"/>
      <c r="O76" s="1008"/>
      <c r="P76" s="1009"/>
      <c r="Q76" s="1011">
        <v>125</v>
      </c>
      <c r="R76" s="1012"/>
      <c r="S76" s="1012"/>
      <c r="T76" s="1012"/>
      <c r="U76" s="1013"/>
      <c r="V76" s="1014">
        <v>116</v>
      </c>
      <c r="W76" s="1012"/>
      <c r="X76" s="1012"/>
      <c r="Y76" s="1012"/>
      <c r="Z76" s="1013"/>
      <c r="AA76" s="1014">
        <v>9</v>
      </c>
      <c r="AB76" s="1012"/>
      <c r="AC76" s="1012"/>
      <c r="AD76" s="1012"/>
      <c r="AE76" s="1013"/>
      <c r="AF76" s="1014">
        <v>9</v>
      </c>
      <c r="AG76" s="1012"/>
      <c r="AH76" s="1012"/>
      <c r="AI76" s="1012"/>
      <c r="AJ76" s="1013"/>
      <c r="AK76" s="1014" t="s">
        <v>591</v>
      </c>
      <c r="AL76" s="1012"/>
      <c r="AM76" s="1012"/>
      <c r="AN76" s="1012"/>
      <c r="AO76" s="1013"/>
      <c r="AP76" s="1014" t="s">
        <v>591</v>
      </c>
      <c r="AQ76" s="1012"/>
      <c r="AR76" s="1012"/>
      <c r="AS76" s="1012"/>
      <c r="AT76" s="1013"/>
      <c r="AU76" s="1014" t="s">
        <v>591</v>
      </c>
      <c r="AV76" s="1012"/>
      <c r="AW76" s="1012"/>
      <c r="AX76" s="1012"/>
      <c r="AY76" s="1013"/>
      <c r="AZ76" s="1005"/>
      <c r="BA76" s="1005"/>
      <c r="BB76" s="1005"/>
      <c r="BC76" s="1005"/>
      <c r="BD76" s="1006"/>
      <c r="BE76" s="232"/>
      <c r="BF76" s="232"/>
      <c r="BG76" s="232"/>
      <c r="BH76" s="232"/>
      <c r="BI76" s="232"/>
      <c r="BJ76" s="232"/>
      <c r="BK76" s="232"/>
      <c r="BL76" s="232"/>
      <c r="BM76" s="232"/>
      <c r="BN76" s="232"/>
      <c r="BO76" s="232"/>
      <c r="BP76" s="232"/>
      <c r="BQ76" s="229">
        <v>70</v>
      </c>
      <c r="BR76" s="234"/>
      <c r="BS76" s="978"/>
      <c r="BT76" s="979"/>
      <c r="BU76" s="979"/>
      <c r="BV76" s="979"/>
      <c r="BW76" s="979"/>
      <c r="BX76" s="979"/>
      <c r="BY76" s="979"/>
      <c r="BZ76" s="979"/>
      <c r="CA76" s="979"/>
      <c r="CB76" s="979"/>
      <c r="CC76" s="979"/>
      <c r="CD76" s="979"/>
      <c r="CE76" s="979"/>
      <c r="CF76" s="979"/>
      <c r="CG76" s="988"/>
      <c r="CH76" s="989"/>
      <c r="CI76" s="990"/>
      <c r="CJ76" s="990"/>
      <c r="CK76" s="990"/>
      <c r="CL76" s="991"/>
      <c r="CM76" s="989"/>
      <c r="CN76" s="990"/>
      <c r="CO76" s="990"/>
      <c r="CP76" s="990"/>
      <c r="CQ76" s="991"/>
      <c r="CR76" s="989"/>
      <c r="CS76" s="990"/>
      <c r="CT76" s="990"/>
      <c r="CU76" s="990"/>
      <c r="CV76" s="991"/>
      <c r="CW76" s="989"/>
      <c r="CX76" s="990"/>
      <c r="CY76" s="990"/>
      <c r="CZ76" s="990"/>
      <c r="DA76" s="991"/>
      <c r="DB76" s="989"/>
      <c r="DC76" s="990"/>
      <c r="DD76" s="990"/>
      <c r="DE76" s="990"/>
      <c r="DF76" s="991"/>
      <c r="DG76" s="989"/>
      <c r="DH76" s="990"/>
      <c r="DI76" s="990"/>
      <c r="DJ76" s="990"/>
      <c r="DK76" s="991"/>
      <c r="DL76" s="989"/>
      <c r="DM76" s="990"/>
      <c r="DN76" s="990"/>
      <c r="DO76" s="990"/>
      <c r="DP76" s="991"/>
      <c r="DQ76" s="989"/>
      <c r="DR76" s="990"/>
      <c r="DS76" s="990"/>
      <c r="DT76" s="990"/>
      <c r="DU76" s="991"/>
      <c r="DV76" s="978"/>
      <c r="DW76" s="979"/>
      <c r="DX76" s="979"/>
      <c r="DY76" s="979"/>
      <c r="DZ76" s="980"/>
      <c r="EA76" s="221"/>
    </row>
    <row r="77" spans="1:131" ht="26.25" customHeight="1" x14ac:dyDescent="0.2">
      <c r="A77" s="229">
        <v>10</v>
      </c>
      <c r="B77" s="1007" t="s">
        <v>592</v>
      </c>
      <c r="C77" s="1008"/>
      <c r="D77" s="1008"/>
      <c r="E77" s="1008"/>
      <c r="F77" s="1008"/>
      <c r="G77" s="1008"/>
      <c r="H77" s="1008"/>
      <c r="I77" s="1008"/>
      <c r="J77" s="1008"/>
      <c r="K77" s="1008"/>
      <c r="L77" s="1008"/>
      <c r="M77" s="1008"/>
      <c r="N77" s="1008"/>
      <c r="O77" s="1008"/>
      <c r="P77" s="1009"/>
      <c r="Q77" s="1011">
        <v>456828</v>
      </c>
      <c r="R77" s="1012"/>
      <c r="S77" s="1012"/>
      <c r="T77" s="1012"/>
      <c r="U77" s="1013"/>
      <c r="V77" s="1014">
        <v>441715</v>
      </c>
      <c r="W77" s="1012"/>
      <c r="X77" s="1012"/>
      <c r="Y77" s="1012"/>
      <c r="Z77" s="1013"/>
      <c r="AA77" s="1014">
        <v>15113</v>
      </c>
      <c r="AB77" s="1012"/>
      <c r="AC77" s="1012"/>
      <c r="AD77" s="1012"/>
      <c r="AE77" s="1013"/>
      <c r="AF77" s="1014">
        <v>15113</v>
      </c>
      <c r="AG77" s="1012"/>
      <c r="AH77" s="1012"/>
      <c r="AI77" s="1012"/>
      <c r="AJ77" s="1013"/>
      <c r="AK77" s="1014" t="s">
        <v>591</v>
      </c>
      <c r="AL77" s="1012"/>
      <c r="AM77" s="1012"/>
      <c r="AN77" s="1012"/>
      <c r="AO77" s="1013"/>
      <c r="AP77" s="1014" t="s">
        <v>591</v>
      </c>
      <c r="AQ77" s="1012"/>
      <c r="AR77" s="1012"/>
      <c r="AS77" s="1012"/>
      <c r="AT77" s="1013"/>
      <c r="AU77" s="1014" t="s">
        <v>591</v>
      </c>
      <c r="AV77" s="1012"/>
      <c r="AW77" s="1012"/>
      <c r="AX77" s="1012"/>
      <c r="AY77" s="1013"/>
      <c r="AZ77" s="1005"/>
      <c r="BA77" s="1005"/>
      <c r="BB77" s="1005"/>
      <c r="BC77" s="1005"/>
      <c r="BD77" s="1006"/>
      <c r="BE77" s="232"/>
      <c r="BF77" s="232"/>
      <c r="BG77" s="232"/>
      <c r="BH77" s="232"/>
      <c r="BI77" s="232"/>
      <c r="BJ77" s="232"/>
      <c r="BK77" s="232"/>
      <c r="BL77" s="232"/>
      <c r="BM77" s="232"/>
      <c r="BN77" s="232"/>
      <c r="BO77" s="232"/>
      <c r="BP77" s="232"/>
      <c r="BQ77" s="229">
        <v>71</v>
      </c>
      <c r="BR77" s="234"/>
      <c r="BS77" s="978"/>
      <c r="BT77" s="979"/>
      <c r="BU77" s="979"/>
      <c r="BV77" s="979"/>
      <c r="BW77" s="979"/>
      <c r="BX77" s="979"/>
      <c r="BY77" s="979"/>
      <c r="BZ77" s="979"/>
      <c r="CA77" s="979"/>
      <c r="CB77" s="979"/>
      <c r="CC77" s="979"/>
      <c r="CD77" s="979"/>
      <c r="CE77" s="979"/>
      <c r="CF77" s="979"/>
      <c r="CG77" s="988"/>
      <c r="CH77" s="989"/>
      <c r="CI77" s="990"/>
      <c r="CJ77" s="990"/>
      <c r="CK77" s="990"/>
      <c r="CL77" s="991"/>
      <c r="CM77" s="989"/>
      <c r="CN77" s="990"/>
      <c r="CO77" s="990"/>
      <c r="CP77" s="990"/>
      <c r="CQ77" s="991"/>
      <c r="CR77" s="989"/>
      <c r="CS77" s="990"/>
      <c r="CT77" s="990"/>
      <c r="CU77" s="990"/>
      <c r="CV77" s="991"/>
      <c r="CW77" s="989"/>
      <c r="CX77" s="990"/>
      <c r="CY77" s="990"/>
      <c r="CZ77" s="990"/>
      <c r="DA77" s="991"/>
      <c r="DB77" s="989"/>
      <c r="DC77" s="990"/>
      <c r="DD77" s="990"/>
      <c r="DE77" s="990"/>
      <c r="DF77" s="991"/>
      <c r="DG77" s="989"/>
      <c r="DH77" s="990"/>
      <c r="DI77" s="990"/>
      <c r="DJ77" s="990"/>
      <c r="DK77" s="991"/>
      <c r="DL77" s="989"/>
      <c r="DM77" s="990"/>
      <c r="DN77" s="990"/>
      <c r="DO77" s="990"/>
      <c r="DP77" s="991"/>
      <c r="DQ77" s="989"/>
      <c r="DR77" s="990"/>
      <c r="DS77" s="990"/>
      <c r="DT77" s="990"/>
      <c r="DU77" s="991"/>
      <c r="DV77" s="978"/>
      <c r="DW77" s="979"/>
      <c r="DX77" s="979"/>
      <c r="DY77" s="979"/>
      <c r="DZ77" s="980"/>
      <c r="EA77" s="221"/>
    </row>
    <row r="78" spans="1:131" ht="26.25" customHeight="1" x14ac:dyDescent="0.2">
      <c r="A78" s="229">
        <v>11</v>
      </c>
      <c r="B78" s="1007" t="s">
        <v>582</v>
      </c>
      <c r="C78" s="1008"/>
      <c r="D78" s="1008"/>
      <c r="E78" s="1008"/>
      <c r="F78" s="1008"/>
      <c r="G78" s="1008"/>
      <c r="H78" s="1008"/>
      <c r="I78" s="1008"/>
      <c r="J78" s="1008"/>
      <c r="K78" s="1008"/>
      <c r="L78" s="1008"/>
      <c r="M78" s="1008"/>
      <c r="N78" s="1008"/>
      <c r="O78" s="1008"/>
      <c r="P78" s="1009"/>
      <c r="Q78" s="1010">
        <v>4681</v>
      </c>
      <c r="R78" s="1004"/>
      <c r="S78" s="1004"/>
      <c r="T78" s="1004"/>
      <c r="U78" s="1004"/>
      <c r="V78" s="1004">
        <v>4415</v>
      </c>
      <c r="W78" s="1004"/>
      <c r="X78" s="1004"/>
      <c r="Y78" s="1004"/>
      <c r="Z78" s="1004"/>
      <c r="AA78" s="1004">
        <v>266</v>
      </c>
      <c r="AB78" s="1004"/>
      <c r="AC78" s="1004"/>
      <c r="AD78" s="1004"/>
      <c r="AE78" s="1004"/>
      <c r="AF78" s="1004">
        <v>266</v>
      </c>
      <c r="AG78" s="1004"/>
      <c r="AH78" s="1004"/>
      <c r="AI78" s="1004"/>
      <c r="AJ78" s="1004"/>
      <c r="AK78" s="1004" t="s">
        <v>591</v>
      </c>
      <c r="AL78" s="1004"/>
      <c r="AM78" s="1004"/>
      <c r="AN78" s="1004"/>
      <c r="AO78" s="1004"/>
      <c r="AP78" s="1004" t="s">
        <v>591</v>
      </c>
      <c r="AQ78" s="1004"/>
      <c r="AR78" s="1004"/>
      <c r="AS78" s="1004"/>
      <c r="AT78" s="1004"/>
      <c r="AU78" s="1004" t="s">
        <v>591</v>
      </c>
      <c r="AV78" s="1004"/>
      <c r="AW78" s="1004"/>
      <c r="AX78" s="1004"/>
      <c r="AY78" s="1004"/>
      <c r="AZ78" s="1005"/>
      <c r="BA78" s="1005"/>
      <c r="BB78" s="1005"/>
      <c r="BC78" s="1005"/>
      <c r="BD78" s="1006"/>
      <c r="BE78" s="232"/>
      <c r="BF78" s="232"/>
      <c r="BG78" s="232"/>
      <c r="BH78" s="232"/>
      <c r="BI78" s="232"/>
      <c r="BJ78" s="221"/>
      <c r="BK78" s="221"/>
      <c r="BL78" s="221"/>
      <c r="BM78" s="221"/>
      <c r="BN78" s="221"/>
      <c r="BO78" s="232"/>
      <c r="BP78" s="232"/>
      <c r="BQ78" s="229">
        <v>72</v>
      </c>
      <c r="BR78" s="234"/>
      <c r="BS78" s="978"/>
      <c r="BT78" s="979"/>
      <c r="BU78" s="979"/>
      <c r="BV78" s="979"/>
      <c r="BW78" s="979"/>
      <c r="BX78" s="979"/>
      <c r="BY78" s="979"/>
      <c r="BZ78" s="979"/>
      <c r="CA78" s="979"/>
      <c r="CB78" s="979"/>
      <c r="CC78" s="979"/>
      <c r="CD78" s="979"/>
      <c r="CE78" s="979"/>
      <c r="CF78" s="979"/>
      <c r="CG78" s="988"/>
      <c r="CH78" s="989"/>
      <c r="CI78" s="990"/>
      <c r="CJ78" s="990"/>
      <c r="CK78" s="990"/>
      <c r="CL78" s="991"/>
      <c r="CM78" s="989"/>
      <c r="CN78" s="990"/>
      <c r="CO78" s="990"/>
      <c r="CP78" s="990"/>
      <c r="CQ78" s="991"/>
      <c r="CR78" s="989"/>
      <c r="CS78" s="990"/>
      <c r="CT78" s="990"/>
      <c r="CU78" s="990"/>
      <c r="CV78" s="991"/>
      <c r="CW78" s="989"/>
      <c r="CX78" s="990"/>
      <c r="CY78" s="990"/>
      <c r="CZ78" s="990"/>
      <c r="DA78" s="991"/>
      <c r="DB78" s="989"/>
      <c r="DC78" s="990"/>
      <c r="DD78" s="990"/>
      <c r="DE78" s="990"/>
      <c r="DF78" s="991"/>
      <c r="DG78" s="989"/>
      <c r="DH78" s="990"/>
      <c r="DI78" s="990"/>
      <c r="DJ78" s="990"/>
      <c r="DK78" s="991"/>
      <c r="DL78" s="989"/>
      <c r="DM78" s="990"/>
      <c r="DN78" s="990"/>
      <c r="DO78" s="990"/>
      <c r="DP78" s="991"/>
      <c r="DQ78" s="989"/>
      <c r="DR78" s="990"/>
      <c r="DS78" s="990"/>
      <c r="DT78" s="990"/>
      <c r="DU78" s="991"/>
      <c r="DV78" s="978"/>
      <c r="DW78" s="979"/>
      <c r="DX78" s="979"/>
      <c r="DY78" s="979"/>
      <c r="DZ78" s="980"/>
      <c r="EA78" s="221"/>
    </row>
    <row r="79" spans="1:131" ht="26.25" customHeight="1" x14ac:dyDescent="0.2">
      <c r="A79" s="229">
        <v>12</v>
      </c>
      <c r="B79" s="1007"/>
      <c r="C79" s="1008"/>
      <c r="D79" s="1008"/>
      <c r="E79" s="1008"/>
      <c r="F79" s="1008"/>
      <c r="G79" s="1008"/>
      <c r="H79" s="1008"/>
      <c r="I79" s="1008"/>
      <c r="J79" s="1008"/>
      <c r="K79" s="1008"/>
      <c r="L79" s="1008"/>
      <c r="M79" s="1008"/>
      <c r="N79" s="1008"/>
      <c r="O79" s="1008"/>
      <c r="P79" s="1009"/>
      <c r="Q79" s="1010"/>
      <c r="R79" s="1004"/>
      <c r="S79" s="1004"/>
      <c r="T79" s="1004"/>
      <c r="U79" s="1004"/>
      <c r="V79" s="1004"/>
      <c r="W79" s="1004"/>
      <c r="X79" s="1004"/>
      <c r="Y79" s="1004"/>
      <c r="Z79" s="1004"/>
      <c r="AA79" s="1004"/>
      <c r="AB79" s="1004"/>
      <c r="AC79" s="1004"/>
      <c r="AD79" s="1004"/>
      <c r="AE79" s="1004"/>
      <c r="AF79" s="1004"/>
      <c r="AG79" s="1004"/>
      <c r="AH79" s="1004"/>
      <c r="AI79" s="1004"/>
      <c r="AJ79" s="1004"/>
      <c r="AK79" s="1004"/>
      <c r="AL79" s="1004"/>
      <c r="AM79" s="1004"/>
      <c r="AN79" s="1004"/>
      <c r="AO79" s="1004"/>
      <c r="AP79" s="1004"/>
      <c r="AQ79" s="1004"/>
      <c r="AR79" s="1004"/>
      <c r="AS79" s="1004"/>
      <c r="AT79" s="1004"/>
      <c r="AU79" s="1004"/>
      <c r="AV79" s="1004"/>
      <c r="AW79" s="1004"/>
      <c r="AX79" s="1004"/>
      <c r="AY79" s="1004"/>
      <c r="AZ79" s="1005"/>
      <c r="BA79" s="1005"/>
      <c r="BB79" s="1005"/>
      <c r="BC79" s="1005"/>
      <c r="BD79" s="1006"/>
      <c r="BE79" s="232"/>
      <c r="BF79" s="232"/>
      <c r="BG79" s="232"/>
      <c r="BH79" s="232"/>
      <c r="BI79" s="232"/>
      <c r="BJ79" s="221"/>
      <c r="BK79" s="221"/>
      <c r="BL79" s="221"/>
      <c r="BM79" s="221"/>
      <c r="BN79" s="221"/>
      <c r="BO79" s="232"/>
      <c r="BP79" s="232"/>
      <c r="BQ79" s="229">
        <v>73</v>
      </c>
      <c r="BR79" s="234"/>
      <c r="BS79" s="978"/>
      <c r="BT79" s="979"/>
      <c r="BU79" s="979"/>
      <c r="BV79" s="979"/>
      <c r="BW79" s="979"/>
      <c r="BX79" s="979"/>
      <c r="BY79" s="979"/>
      <c r="BZ79" s="979"/>
      <c r="CA79" s="979"/>
      <c r="CB79" s="979"/>
      <c r="CC79" s="979"/>
      <c r="CD79" s="979"/>
      <c r="CE79" s="979"/>
      <c r="CF79" s="979"/>
      <c r="CG79" s="988"/>
      <c r="CH79" s="989"/>
      <c r="CI79" s="990"/>
      <c r="CJ79" s="990"/>
      <c r="CK79" s="990"/>
      <c r="CL79" s="991"/>
      <c r="CM79" s="989"/>
      <c r="CN79" s="990"/>
      <c r="CO79" s="990"/>
      <c r="CP79" s="990"/>
      <c r="CQ79" s="991"/>
      <c r="CR79" s="989"/>
      <c r="CS79" s="990"/>
      <c r="CT79" s="990"/>
      <c r="CU79" s="990"/>
      <c r="CV79" s="991"/>
      <c r="CW79" s="989"/>
      <c r="CX79" s="990"/>
      <c r="CY79" s="990"/>
      <c r="CZ79" s="990"/>
      <c r="DA79" s="991"/>
      <c r="DB79" s="989"/>
      <c r="DC79" s="990"/>
      <c r="DD79" s="990"/>
      <c r="DE79" s="990"/>
      <c r="DF79" s="991"/>
      <c r="DG79" s="989"/>
      <c r="DH79" s="990"/>
      <c r="DI79" s="990"/>
      <c r="DJ79" s="990"/>
      <c r="DK79" s="991"/>
      <c r="DL79" s="989"/>
      <c r="DM79" s="990"/>
      <c r="DN79" s="990"/>
      <c r="DO79" s="990"/>
      <c r="DP79" s="991"/>
      <c r="DQ79" s="989"/>
      <c r="DR79" s="990"/>
      <c r="DS79" s="990"/>
      <c r="DT79" s="990"/>
      <c r="DU79" s="991"/>
      <c r="DV79" s="978"/>
      <c r="DW79" s="979"/>
      <c r="DX79" s="979"/>
      <c r="DY79" s="979"/>
      <c r="DZ79" s="980"/>
      <c r="EA79" s="221"/>
    </row>
    <row r="80" spans="1:131" ht="26.25" customHeight="1" x14ac:dyDescent="0.2">
      <c r="A80" s="229">
        <v>13</v>
      </c>
      <c r="B80" s="1007"/>
      <c r="C80" s="1008"/>
      <c r="D80" s="1008"/>
      <c r="E80" s="1008"/>
      <c r="F80" s="1008"/>
      <c r="G80" s="1008"/>
      <c r="H80" s="1008"/>
      <c r="I80" s="1008"/>
      <c r="J80" s="1008"/>
      <c r="K80" s="1008"/>
      <c r="L80" s="1008"/>
      <c r="M80" s="1008"/>
      <c r="N80" s="1008"/>
      <c r="O80" s="1008"/>
      <c r="P80" s="1009"/>
      <c r="Q80" s="1010"/>
      <c r="R80" s="1004"/>
      <c r="S80" s="1004"/>
      <c r="T80" s="1004"/>
      <c r="U80" s="1004"/>
      <c r="V80" s="1004"/>
      <c r="W80" s="1004"/>
      <c r="X80" s="1004"/>
      <c r="Y80" s="1004"/>
      <c r="Z80" s="1004"/>
      <c r="AA80" s="1004"/>
      <c r="AB80" s="1004"/>
      <c r="AC80" s="1004"/>
      <c r="AD80" s="1004"/>
      <c r="AE80" s="1004"/>
      <c r="AF80" s="1004"/>
      <c r="AG80" s="1004"/>
      <c r="AH80" s="1004"/>
      <c r="AI80" s="1004"/>
      <c r="AJ80" s="1004"/>
      <c r="AK80" s="1004"/>
      <c r="AL80" s="1004"/>
      <c r="AM80" s="1004"/>
      <c r="AN80" s="1004"/>
      <c r="AO80" s="1004"/>
      <c r="AP80" s="1004"/>
      <c r="AQ80" s="1004"/>
      <c r="AR80" s="1004"/>
      <c r="AS80" s="1004"/>
      <c r="AT80" s="1004"/>
      <c r="AU80" s="1004"/>
      <c r="AV80" s="1004"/>
      <c r="AW80" s="1004"/>
      <c r="AX80" s="1004"/>
      <c r="AY80" s="1004"/>
      <c r="AZ80" s="1005"/>
      <c r="BA80" s="1005"/>
      <c r="BB80" s="1005"/>
      <c r="BC80" s="1005"/>
      <c r="BD80" s="1006"/>
      <c r="BE80" s="232"/>
      <c r="BF80" s="232"/>
      <c r="BG80" s="232"/>
      <c r="BH80" s="232"/>
      <c r="BI80" s="232"/>
      <c r="BJ80" s="232"/>
      <c r="BK80" s="232"/>
      <c r="BL80" s="232"/>
      <c r="BM80" s="232"/>
      <c r="BN80" s="232"/>
      <c r="BO80" s="232"/>
      <c r="BP80" s="232"/>
      <c r="BQ80" s="229">
        <v>74</v>
      </c>
      <c r="BR80" s="234"/>
      <c r="BS80" s="978"/>
      <c r="BT80" s="979"/>
      <c r="BU80" s="979"/>
      <c r="BV80" s="979"/>
      <c r="BW80" s="979"/>
      <c r="BX80" s="979"/>
      <c r="BY80" s="979"/>
      <c r="BZ80" s="979"/>
      <c r="CA80" s="979"/>
      <c r="CB80" s="979"/>
      <c r="CC80" s="979"/>
      <c r="CD80" s="979"/>
      <c r="CE80" s="979"/>
      <c r="CF80" s="979"/>
      <c r="CG80" s="988"/>
      <c r="CH80" s="989"/>
      <c r="CI80" s="990"/>
      <c r="CJ80" s="990"/>
      <c r="CK80" s="990"/>
      <c r="CL80" s="991"/>
      <c r="CM80" s="989"/>
      <c r="CN80" s="990"/>
      <c r="CO80" s="990"/>
      <c r="CP80" s="990"/>
      <c r="CQ80" s="991"/>
      <c r="CR80" s="989"/>
      <c r="CS80" s="990"/>
      <c r="CT80" s="990"/>
      <c r="CU80" s="990"/>
      <c r="CV80" s="991"/>
      <c r="CW80" s="989"/>
      <c r="CX80" s="990"/>
      <c r="CY80" s="990"/>
      <c r="CZ80" s="990"/>
      <c r="DA80" s="991"/>
      <c r="DB80" s="989"/>
      <c r="DC80" s="990"/>
      <c r="DD80" s="990"/>
      <c r="DE80" s="990"/>
      <c r="DF80" s="991"/>
      <c r="DG80" s="989"/>
      <c r="DH80" s="990"/>
      <c r="DI80" s="990"/>
      <c r="DJ80" s="990"/>
      <c r="DK80" s="991"/>
      <c r="DL80" s="989"/>
      <c r="DM80" s="990"/>
      <c r="DN80" s="990"/>
      <c r="DO80" s="990"/>
      <c r="DP80" s="991"/>
      <c r="DQ80" s="989"/>
      <c r="DR80" s="990"/>
      <c r="DS80" s="990"/>
      <c r="DT80" s="990"/>
      <c r="DU80" s="991"/>
      <c r="DV80" s="978"/>
      <c r="DW80" s="979"/>
      <c r="DX80" s="979"/>
      <c r="DY80" s="979"/>
      <c r="DZ80" s="980"/>
      <c r="EA80" s="221"/>
    </row>
    <row r="81" spans="1:131" ht="26.25" customHeight="1" x14ac:dyDescent="0.2">
      <c r="A81" s="229">
        <v>14</v>
      </c>
      <c r="B81" s="1007"/>
      <c r="C81" s="1008"/>
      <c r="D81" s="1008"/>
      <c r="E81" s="1008"/>
      <c r="F81" s="1008"/>
      <c r="G81" s="1008"/>
      <c r="H81" s="1008"/>
      <c r="I81" s="1008"/>
      <c r="J81" s="1008"/>
      <c r="K81" s="1008"/>
      <c r="L81" s="1008"/>
      <c r="M81" s="1008"/>
      <c r="N81" s="1008"/>
      <c r="O81" s="1008"/>
      <c r="P81" s="1009"/>
      <c r="Q81" s="1010"/>
      <c r="R81" s="1004"/>
      <c r="S81" s="1004"/>
      <c r="T81" s="1004"/>
      <c r="U81" s="1004"/>
      <c r="V81" s="1004"/>
      <c r="W81" s="1004"/>
      <c r="X81" s="1004"/>
      <c r="Y81" s="1004"/>
      <c r="Z81" s="1004"/>
      <c r="AA81" s="1004"/>
      <c r="AB81" s="1004"/>
      <c r="AC81" s="1004"/>
      <c r="AD81" s="1004"/>
      <c r="AE81" s="1004"/>
      <c r="AF81" s="1004"/>
      <c r="AG81" s="1004"/>
      <c r="AH81" s="1004"/>
      <c r="AI81" s="1004"/>
      <c r="AJ81" s="1004"/>
      <c r="AK81" s="1004"/>
      <c r="AL81" s="1004"/>
      <c r="AM81" s="1004"/>
      <c r="AN81" s="1004"/>
      <c r="AO81" s="1004"/>
      <c r="AP81" s="1004"/>
      <c r="AQ81" s="1004"/>
      <c r="AR81" s="1004"/>
      <c r="AS81" s="1004"/>
      <c r="AT81" s="1004"/>
      <c r="AU81" s="1004"/>
      <c r="AV81" s="1004"/>
      <c r="AW81" s="1004"/>
      <c r="AX81" s="1004"/>
      <c r="AY81" s="1004"/>
      <c r="AZ81" s="1005"/>
      <c r="BA81" s="1005"/>
      <c r="BB81" s="1005"/>
      <c r="BC81" s="1005"/>
      <c r="BD81" s="1006"/>
      <c r="BE81" s="232"/>
      <c r="BF81" s="232"/>
      <c r="BG81" s="232"/>
      <c r="BH81" s="232"/>
      <c r="BI81" s="232"/>
      <c r="BJ81" s="232"/>
      <c r="BK81" s="232"/>
      <c r="BL81" s="232"/>
      <c r="BM81" s="232"/>
      <c r="BN81" s="232"/>
      <c r="BO81" s="232"/>
      <c r="BP81" s="232"/>
      <c r="BQ81" s="229">
        <v>75</v>
      </c>
      <c r="BR81" s="234"/>
      <c r="BS81" s="978"/>
      <c r="BT81" s="979"/>
      <c r="BU81" s="979"/>
      <c r="BV81" s="979"/>
      <c r="BW81" s="979"/>
      <c r="BX81" s="979"/>
      <c r="BY81" s="979"/>
      <c r="BZ81" s="979"/>
      <c r="CA81" s="979"/>
      <c r="CB81" s="979"/>
      <c r="CC81" s="979"/>
      <c r="CD81" s="979"/>
      <c r="CE81" s="979"/>
      <c r="CF81" s="979"/>
      <c r="CG81" s="988"/>
      <c r="CH81" s="989"/>
      <c r="CI81" s="990"/>
      <c r="CJ81" s="990"/>
      <c r="CK81" s="990"/>
      <c r="CL81" s="991"/>
      <c r="CM81" s="989"/>
      <c r="CN81" s="990"/>
      <c r="CO81" s="990"/>
      <c r="CP81" s="990"/>
      <c r="CQ81" s="991"/>
      <c r="CR81" s="989"/>
      <c r="CS81" s="990"/>
      <c r="CT81" s="990"/>
      <c r="CU81" s="990"/>
      <c r="CV81" s="991"/>
      <c r="CW81" s="989"/>
      <c r="CX81" s="990"/>
      <c r="CY81" s="990"/>
      <c r="CZ81" s="990"/>
      <c r="DA81" s="991"/>
      <c r="DB81" s="989"/>
      <c r="DC81" s="990"/>
      <c r="DD81" s="990"/>
      <c r="DE81" s="990"/>
      <c r="DF81" s="991"/>
      <c r="DG81" s="989"/>
      <c r="DH81" s="990"/>
      <c r="DI81" s="990"/>
      <c r="DJ81" s="990"/>
      <c r="DK81" s="991"/>
      <c r="DL81" s="989"/>
      <c r="DM81" s="990"/>
      <c r="DN81" s="990"/>
      <c r="DO81" s="990"/>
      <c r="DP81" s="991"/>
      <c r="DQ81" s="989"/>
      <c r="DR81" s="990"/>
      <c r="DS81" s="990"/>
      <c r="DT81" s="990"/>
      <c r="DU81" s="991"/>
      <c r="DV81" s="978"/>
      <c r="DW81" s="979"/>
      <c r="DX81" s="979"/>
      <c r="DY81" s="979"/>
      <c r="DZ81" s="980"/>
      <c r="EA81" s="221"/>
    </row>
    <row r="82" spans="1:131" ht="26.25" customHeight="1" x14ac:dyDescent="0.2">
      <c r="A82" s="229">
        <v>15</v>
      </c>
      <c r="B82" s="1007"/>
      <c r="C82" s="1008"/>
      <c r="D82" s="1008"/>
      <c r="E82" s="1008"/>
      <c r="F82" s="1008"/>
      <c r="G82" s="1008"/>
      <c r="H82" s="1008"/>
      <c r="I82" s="1008"/>
      <c r="J82" s="1008"/>
      <c r="K82" s="1008"/>
      <c r="L82" s="1008"/>
      <c r="M82" s="1008"/>
      <c r="N82" s="1008"/>
      <c r="O82" s="1008"/>
      <c r="P82" s="1009"/>
      <c r="Q82" s="1010"/>
      <c r="R82" s="1004"/>
      <c r="S82" s="1004"/>
      <c r="T82" s="1004"/>
      <c r="U82" s="1004"/>
      <c r="V82" s="1004"/>
      <c r="W82" s="1004"/>
      <c r="X82" s="1004"/>
      <c r="Y82" s="1004"/>
      <c r="Z82" s="1004"/>
      <c r="AA82" s="1004"/>
      <c r="AB82" s="1004"/>
      <c r="AC82" s="1004"/>
      <c r="AD82" s="1004"/>
      <c r="AE82" s="1004"/>
      <c r="AF82" s="1004"/>
      <c r="AG82" s="1004"/>
      <c r="AH82" s="1004"/>
      <c r="AI82" s="1004"/>
      <c r="AJ82" s="1004"/>
      <c r="AK82" s="1004"/>
      <c r="AL82" s="1004"/>
      <c r="AM82" s="1004"/>
      <c r="AN82" s="1004"/>
      <c r="AO82" s="1004"/>
      <c r="AP82" s="1004"/>
      <c r="AQ82" s="1004"/>
      <c r="AR82" s="1004"/>
      <c r="AS82" s="1004"/>
      <c r="AT82" s="1004"/>
      <c r="AU82" s="1004"/>
      <c r="AV82" s="1004"/>
      <c r="AW82" s="1004"/>
      <c r="AX82" s="1004"/>
      <c r="AY82" s="1004"/>
      <c r="AZ82" s="1005"/>
      <c r="BA82" s="1005"/>
      <c r="BB82" s="1005"/>
      <c r="BC82" s="1005"/>
      <c r="BD82" s="1006"/>
      <c r="BE82" s="232"/>
      <c r="BF82" s="232"/>
      <c r="BG82" s="232"/>
      <c r="BH82" s="232"/>
      <c r="BI82" s="232"/>
      <c r="BJ82" s="232"/>
      <c r="BK82" s="232"/>
      <c r="BL82" s="232"/>
      <c r="BM82" s="232"/>
      <c r="BN82" s="232"/>
      <c r="BO82" s="232"/>
      <c r="BP82" s="232"/>
      <c r="BQ82" s="229">
        <v>76</v>
      </c>
      <c r="BR82" s="234"/>
      <c r="BS82" s="978"/>
      <c r="BT82" s="979"/>
      <c r="BU82" s="979"/>
      <c r="BV82" s="979"/>
      <c r="BW82" s="979"/>
      <c r="BX82" s="979"/>
      <c r="BY82" s="979"/>
      <c r="BZ82" s="979"/>
      <c r="CA82" s="979"/>
      <c r="CB82" s="979"/>
      <c r="CC82" s="979"/>
      <c r="CD82" s="979"/>
      <c r="CE82" s="979"/>
      <c r="CF82" s="979"/>
      <c r="CG82" s="988"/>
      <c r="CH82" s="989"/>
      <c r="CI82" s="990"/>
      <c r="CJ82" s="990"/>
      <c r="CK82" s="990"/>
      <c r="CL82" s="991"/>
      <c r="CM82" s="989"/>
      <c r="CN82" s="990"/>
      <c r="CO82" s="990"/>
      <c r="CP82" s="990"/>
      <c r="CQ82" s="991"/>
      <c r="CR82" s="989"/>
      <c r="CS82" s="990"/>
      <c r="CT82" s="990"/>
      <c r="CU82" s="990"/>
      <c r="CV82" s="991"/>
      <c r="CW82" s="989"/>
      <c r="CX82" s="990"/>
      <c r="CY82" s="990"/>
      <c r="CZ82" s="990"/>
      <c r="DA82" s="991"/>
      <c r="DB82" s="989"/>
      <c r="DC82" s="990"/>
      <c r="DD82" s="990"/>
      <c r="DE82" s="990"/>
      <c r="DF82" s="991"/>
      <c r="DG82" s="989"/>
      <c r="DH82" s="990"/>
      <c r="DI82" s="990"/>
      <c r="DJ82" s="990"/>
      <c r="DK82" s="991"/>
      <c r="DL82" s="989"/>
      <c r="DM82" s="990"/>
      <c r="DN82" s="990"/>
      <c r="DO82" s="990"/>
      <c r="DP82" s="991"/>
      <c r="DQ82" s="989"/>
      <c r="DR82" s="990"/>
      <c r="DS82" s="990"/>
      <c r="DT82" s="990"/>
      <c r="DU82" s="991"/>
      <c r="DV82" s="978"/>
      <c r="DW82" s="979"/>
      <c r="DX82" s="979"/>
      <c r="DY82" s="979"/>
      <c r="DZ82" s="980"/>
      <c r="EA82" s="221"/>
    </row>
    <row r="83" spans="1:131" ht="26.25" customHeight="1" x14ac:dyDescent="0.2">
      <c r="A83" s="229">
        <v>16</v>
      </c>
      <c r="B83" s="1007"/>
      <c r="C83" s="1008"/>
      <c r="D83" s="1008"/>
      <c r="E83" s="1008"/>
      <c r="F83" s="1008"/>
      <c r="G83" s="1008"/>
      <c r="H83" s="1008"/>
      <c r="I83" s="1008"/>
      <c r="J83" s="1008"/>
      <c r="K83" s="1008"/>
      <c r="L83" s="1008"/>
      <c r="M83" s="1008"/>
      <c r="N83" s="1008"/>
      <c r="O83" s="1008"/>
      <c r="P83" s="1009"/>
      <c r="Q83" s="1010"/>
      <c r="R83" s="1004"/>
      <c r="S83" s="1004"/>
      <c r="T83" s="1004"/>
      <c r="U83" s="1004"/>
      <c r="V83" s="1004"/>
      <c r="W83" s="1004"/>
      <c r="X83" s="1004"/>
      <c r="Y83" s="1004"/>
      <c r="Z83" s="1004"/>
      <c r="AA83" s="1004"/>
      <c r="AB83" s="1004"/>
      <c r="AC83" s="1004"/>
      <c r="AD83" s="1004"/>
      <c r="AE83" s="1004"/>
      <c r="AF83" s="1004"/>
      <c r="AG83" s="1004"/>
      <c r="AH83" s="1004"/>
      <c r="AI83" s="1004"/>
      <c r="AJ83" s="1004"/>
      <c r="AK83" s="1004"/>
      <c r="AL83" s="1004"/>
      <c r="AM83" s="1004"/>
      <c r="AN83" s="1004"/>
      <c r="AO83" s="1004"/>
      <c r="AP83" s="1004"/>
      <c r="AQ83" s="1004"/>
      <c r="AR83" s="1004"/>
      <c r="AS83" s="1004"/>
      <c r="AT83" s="1004"/>
      <c r="AU83" s="1004"/>
      <c r="AV83" s="1004"/>
      <c r="AW83" s="1004"/>
      <c r="AX83" s="1004"/>
      <c r="AY83" s="1004"/>
      <c r="AZ83" s="1005"/>
      <c r="BA83" s="1005"/>
      <c r="BB83" s="1005"/>
      <c r="BC83" s="1005"/>
      <c r="BD83" s="1006"/>
      <c r="BE83" s="232"/>
      <c r="BF83" s="232"/>
      <c r="BG83" s="232"/>
      <c r="BH83" s="232"/>
      <c r="BI83" s="232"/>
      <c r="BJ83" s="232"/>
      <c r="BK83" s="232"/>
      <c r="BL83" s="232"/>
      <c r="BM83" s="232"/>
      <c r="BN83" s="232"/>
      <c r="BO83" s="232"/>
      <c r="BP83" s="232"/>
      <c r="BQ83" s="229">
        <v>77</v>
      </c>
      <c r="BR83" s="234"/>
      <c r="BS83" s="978"/>
      <c r="BT83" s="979"/>
      <c r="BU83" s="979"/>
      <c r="BV83" s="979"/>
      <c r="BW83" s="979"/>
      <c r="BX83" s="979"/>
      <c r="BY83" s="979"/>
      <c r="BZ83" s="979"/>
      <c r="CA83" s="979"/>
      <c r="CB83" s="979"/>
      <c r="CC83" s="979"/>
      <c r="CD83" s="979"/>
      <c r="CE83" s="979"/>
      <c r="CF83" s="979"/>
      <c r="CG83" s="988"/>
      <c r="CH83" s="989"/>
      <c r="CI83" s="990"/>
      <c r="CJ83" s="990"/>
      <c r="CK83" s="990"/>
      <c r="CL83" s="991"/>
      <c r="CM83" s="989"/>
      <c r="CN83" s="990"/>
      <c r="CO83" s="990"/>
      <c r="CP83" s="990"/>
      <c r="CQ83" s="991"/>
      <c r="CR83" s="989"/>
      <c r="CS83" s="990"/>
      <c r="CT83" s="990"/>
      <c r="CU83" s="990"/>
      <c r="CV83" s="991"/>
      <c r="CW83" s="989"/>
      <c r="CX83" s="990"/>
      <c r="CY83" s="990"/>
      <c r="CZ83" s="990"/>
      <c r="DA83" s="991"/>
      <c r="DB83" s="989"/>
      <c r="DC83" s="990"/>
      <c r="DD83" s="990"/>
      <c r="DE83" s="990"/>
      <c r="DF83" s="991"/>
      <c r="DG83" s="989"/>
      <c r="DH83" s="990"/>
      <c r="DI83" s="990"/>
      <c r="DJ83" s="990"/>
      <c r="DK83" s="991"/>
      <c r="DL83" s="989"/>
      <c r="DM83" s="990"/>
      <c r="DN83" s="990"/>
      <c r="DO83" s="990"/>
      <c r="DP83" s="991"/>
      <c r="DQ83" s="989"/>
      <c r="DR83" s="990"/>
      <c r="DS83" s="990"/>
      <c r="DT83" s="990"/>
      <c r="DU83" s="991"/>
      <c r="DV83" s="978"/>
      <c r="DW83" s="979"/>
      <c r="DX83" s="979"/>
      <c r="DY83" s="979"/>
      <c r="DZ83" s="980"/>
      <c r="EA83" s="221"/>
    </row>
    <row r="84" spans="1:131" ht="26.25" customHeight="1" x14ac:dyDescent="0.2">
      <c r="A84" s="229">
        <v>17</v>
      </c>
      <c r="B84" s="1007"/>
      <c r="C84" s="1008"/>
      <c r="D84" s="1008"/>
      <c r="E84" s="1008"/>
      <c r="F84" s="1008"/>
      <c r="G84" s="1008"/>
      <c r="H84" s="1008"/>
      <c r="I84" s="1008"/>
      <c r="J84" s="1008"/>
      <c r="K84" s="1008"/>
      <c r="L84" s="1008"/>
      <c r="M84" s="1008"/>
      <c r="N84" s="1008"/>
      <c r="O84" s="1008"/>
      <c r="P84" s="1009"/>
      <c r="Q84" s="1010"/>
      <c r="R84" s="1004"/>
      <c r="S84" s="1004"/>
      <c r="T84" s="1004"/>
      <c r="U84" s="1004"/>
      <c r="V84" s="1004"/>
      <c r="W84" s="1004"/>
      <c r="X84" s="1004"/>
      <c r="Y84" s="1004"/>
      <c r="Z84" s="1004"/>
      <c r="AA84" s="1004"/>
      <c r="AB84" s="1004"/>
      <c r="AC84" s="1004"/>
      <c r="AD84" s="1004"/>
      <c r="AE84" s="1004"/>
      <c r="AF84" s="1004"/>
      <c r="AG84" s="1004"/>
      <c r="AH84" s="1004"/>
      <c r="AI84" s="1004"/>
      <c r="AJ84" s="1004"/>
      <c r="AK84" s="1004"/>
      <c r="AL84" s="1004"/>
      <c r="AM84" s="1004"/>
      <c r="AN84" s="1004"/>
      <c r="AO84" s="1004"/>
      <c r="AP84" s="1004"/>
      <c r="AQ84" s="1004"/>
      <c r="AR84" s="1004"/>
      <c r="AS84" s="1004"/>
      <c r="AT84" s="1004"/>
      <c r="AU84" s="1004"/>
      <c r="AV84" s="1004"/>
      <c r="AW84" s="1004"/>
      <c r="AX84" s="1004"/>
      <c r="AY84" s="1004"/>
      <c r="AZ84" s="1005"/>
      <c r="BA84" s="1005"/>
      <c r="BB84" s="1005"/>
      <c r="BC84" s="1005"/>
      <c r="BD84" s="1006"/>
      <c r="BE84" s="232"/>
      <c r="BF84" s="232"/>
      <c r="BG84" s="232"/>
      <c r="BH84" s="232"/>
      <c r="BI84" s="232"/>
      <c r="BJ84" s="232"/>
      <c r="BK84" s="232"/>
      <c r="BL84" s="232"/>
      <c r="BM84" s="232"/>
      <c r="BN84" s="232"/>
      <c r="BO84" s="232"/>
      <c r="BP84" s="232"/>
      <c r="BQ84" s="229">
        <v>78</v>
      </c>
      <c r="BR84" s="234"/>
      <c r="BS84" s="978"/>
      <c r="BT84" s="979"/>
      <c r="BU84" s="979"/>
      <c r="BV84" s="979"/>
      <c r="BW84" s="979"/>
      <c r="BX84" s="979"/>
      <c r="BY84" s="979"/>
      <c r="BZ84" s="979"/>
      <c r="CA84" s="979"/>
      <c r="CB84" s="979"/>
      <c r="CC84" s="979"/>
      <c r="CD84" s="979"/>
      <c r="CE84" s="979"/>
      <c r="CF84" s="979"/>
      <c r="CG84" s="988"/>
      <c r="CH84" s="989"/>
      <c r="CI84" s="990"/>
      <c r="CJ84" s="990"/>
      <c r="CK84" s="990"/>
      <c r="CL84" s="991"/>
      <c r="CM84" s="989"/>
      <c r="CN84" s="990"/>
      <c r="CO84" s="990"/>
      <c r="CP84" s="990"/>
      <c r="CQ84" s="991"/>
      <c r="CR84" s="989"/>
      <c r="CS84" s="990"/>
      <c r="CT84" s="990"/>
      <c r="CU84" s="990"/>
      <c r="CV84" s="991"/>
      <c r="CW84" s="989"/>
      <c r="CX84" s="990"/>
      <c r="CY84" s="990"/>
      <c r="CZ84" s="990"/>
      <c r="DA84" s="991"/>
      <c r="DB84" s="989"/>
      <c r="DC84" s="990"/>
      <c r="DD84" s="990"/>
      <c r="DE84" s="990"/>
      <c r="DF84" s="991"/>
      <c r="DG84" s="989"/>
      <c r="DH84" s="990"/>
      <c r="DI84" s="990"/>
      <c r="DJ84" s="990"/>
      <c r="DK84" s="991"/>
      <c r="DL84" s="989"/>
      <c r="DM84" s="990"/>
      <c r="DN84" s="990"/>
      <c r="DO84" s="990"/>
      <c r="DP84" s="991"/>
      <c r="DQ84" s="989"/>
      <c r="DR84" s="990"/>
      <c r="DS84" s="990"/>
      <c r="DT84" s="990"/>
      <c r="DU84" s="991"/>
      <c r="DV84" s="978"/>
      <c r="DW84" s="979"/>
      <c r="DX84" s="979"/>
      <c r="DY84" s="979"/>
      <c r="DZ84" s="980"/>
      <c r="EA84" s="221"/>
    </row>
    <row r="85" spans="1:131" ht="26.25" customHeight="1" x14ac:dyDescent="0.2">
      <c r="A85" s="229">
        <v>18</v>
      </c>
      <c r="B85" s="1007"/>
      <c r="C85" s="1008"/>
      <c r="D85" s="1008"/>
      <c r="E85" s="1008"/>
      <c r="F85" s="1008"/>
      <c r="G85" s="1008"/>
      <c r="H85" s="1008"/>
      <c r="I85" s="1008"/>
      <c r="J85" s="1008"/>
      <c r="K85" s="1008"/>
      <c r="L85" s="1008"/>
      <c r="M85" s="1008"/>
      <c r="N85" s="1008"/>
      <c r="O85" s="1008"/>
      <c r="P85" s="1009"/>
      <c r="Q85" s="1010"/>
      <c r="R85" s="1004"/>
      <c r="S85" s="1004"/>
      <c r="T85" s="1004"/>
      <c r="U85" s="1004"/>
      <c r="V85" s="1004"/>
      <c r="W85" s="1004"/>
      <c r="X85" s="1004"/>
      <c r="Y85" s="1004"/>
      <c r="Z85" s="1004"/>
      <c r="AA85" s="1004"/>
      <c r="AB85" s="1004"/>
      <c r="AC85" s="1004"/>
      <c r="AD85" s="1004"/>
      <c r="AE85" s="1004"/>
      <c r="AF85" s="1004"/>
      <c r="AG85" s="1004"/>
      <c r="AH85" s="1004"/>
      <c r="AI85" s="1004"/>
      <c r="AJ85" s="1004"/>
      <c r="AK85" s="1004"/>
      <c r="AL85" s="1004"/>
      <c r="AM85" s="1004"/>
      <c r="AN85" s="1004"/>
      <c r="AO85" s="1004"/>
      <c r="AP85" s="1004"/>
      <c r="AQ85" s="1004"/>
      <c r="AR85" s="1004"/>
      <c r="AS85" s="1004"/>
      <c r="AT85" s="1004"/>
      <c r="AU85" s="1004"/>
      <c r="AV85" s="1004"/>
      <c r="AW85" s="1004"/>
      <c r="AX85" s="1004"/>
      <c r="AY85" s="1004"/>
      <c r="AZ85" s="1005"/>
      <c r="BA85" s="1005"/>
      <c r="BB85" s="1005"/>
      <c r="BC85" s="1005"/>
      <c r="BD85" s="1006"/>
      <c r="BE85" s="232"/>
      <c r="BF85" s="232"/>
      <c r="BG85" s="232"/>
      <c r="BH85" s="232"/>
      <c r="BI85" s="232"/>
      <c r="BJ85" s="232"/>
      <c r="BK85" s="232"/>
      <c r="BL85" s="232"/>
      <c r="BM85" s="232"/>
      <c r="BN85" s="232"/>
      <c r="BO85" s="232"/>
      <c r="BP85" s="232"/>
      <c r="BQ85" s="229">
        <v>79</v>
      </c>
      <c r="BR85" s="234"/>
      <c r="BS85" s="978"/>
      <c r="BT85" s="979"/>
      <c r="BU85" s="979"/>
      <c r="BV85" s="979"/>
      <c r="BW85" s="979"/>
      <c r="BX85" s="979"/>
      <c r="BY85" s="979"/>
      <c r="BZ85" s="979"/>
      <c r="CA85" s="979"/>
      <c r="CB85" s="979"/>
      <c r="CC85" s="979"/>
      <c r="CD85" s="979"/>
      <c r="CE85" s="979"/>
      <c r="CF85" s="979"/>
      <c r="CG85" s="988"/>
      <c r="CH85" s="989"/>
      <c r="CI85" s="990"/>
      <c r="CJ85" s="990"/>
      <c r="CK85" s="990"/>
      <c r="CL85" s="991"/>
      <c r="CM85" s="989"/>
      <c r="CN85" s="990"/>
      <c r="CO85" s="990"/>
      <c r="CP85" s="990"/>
      <c r="CQ85" s="991"/>
      <c r="CR85" s="989"/>
      <c r="CS85" s="990"/>
      <c r="CT85" s="990"/>
      <c r="CU85" s="990"/>
      <c r="CV85" s="991"/>
      <c r="CW85" s="989"/>
      <c r="CX85" s="990"/>
      <c r="CY85" s="990"/>
      <c r="CZ85" s="990"/>
      <c r="DA85" s="991"/>
      <c r="DB85" s="989"/>
      <c r="DC85" s="990"/>
      <c r="DD85" s="990"/>
      <c r="DE85" s="990"/>
      <c r="DF85" s="991"/>
      <c r="DG85" s="989"/>
      <c r="DH85" s="990"/>
      <c r="DI85" s="990"/>
      <c r="DJ85" s="990"/>
      <c r="DK85" s="991"/>
      <c r="DL85" s="989"/>
      <c r="DM85" s="990"/>
      <c r="DN85" s="990"/>
      <c r="DO85" s="990"/>
      <c r="DP85" s="991"/>
      <c r="DQ85" s="989"/>
      <c r="DR85" s="990"/>
      <c r="DS85" s="990"/>
      <c r="DT85" s="990"/>
      <c r="DU85" s="991"/>
      <c r="DV85" s="978"/>
      <c r="DW85" s="979"/>
      <c r="DX85" s="979"/>
      <c r="DY85" s="979"/>
      <c r="DZ85" s="980"/>
      <c r="EA85" s="221"/>
    </row>
    <row r="86" spans="1:131" ht="26.25" customHeight="1" x14ac:dyDescent="0.2">
      <c r="A86" s="229">
        <v>19</v>
      </c>
      <c r="B86" s="1007"/>
      <c r="C86" s="1008"/>
      <c r="D86" s="1008"/>
      <c r="E86" s="1008"/>
      <c r="F86" s="1008"/>
      <c r="G86" s="1008"/>
      <c r="H86" s="1008"/>
      <c r="I86" s="1008"/>
      <c r="J86" s="1008"/>
      <c r="K86" s="1008"/>
      <c r="L86" s="1008"/>
      <c r="M86" s="1008"/>
      <c r="N86" s="1008"/>
      <c r="O86" s="1008"/>
      <c r="P86" s="1009"/>
      <c r="Q86" s="1010"/>
      <c r="R86" s="1004"/>
      <c r="S86" s="1004"/>
      <c r="T86" s="1004"/>
      <c r="U86" s="1004"/>
      <c r="V86" s="1004"/>
      <c r="W86" s="1004"/>
      <c r="X86" s="1004"/>
      <c r="Y86" s="1004"/>
      <c r="Z86" s="1004"/>
      <c r="AA86" s="1004"/>
      <c r="AB86" s="1004"/>
      <c r="AC86" s="1004"/>
      <c r="AD86" s="1004"/>
      <c r="AE86" s="1004"/>
      <c r="AF86" s="1004"/>
      <c r="AG86" s="1004"/>
      <c r="AH86" s="1004"/>
      <c r="AI86" s="1004"/>
      <c r="AJ86" s="1004"/>
      <c r="AK86" s="1004"/>
      <c r="AL86" s="1004"/>
      <c r="AM86" s="1004"/>
      <c r="AN86" s="1004"/>
      <c r="AO86" s="1004"/>
      <c r="AP86" s="1004"/>
      <c r="AQ86" s="1004"/>
      <c r="AR86" s="1004"/>
      <c r="AS86" s="1004"/>
      <c r="AT86" s="1004"/>
      <c r="AU86" s="1004"/>
      <c r="AV86" s="1004"/>
      <c r="AW86" s="1004"/>
      <c r="AX86" s="1004"/>
      <c r="AY86" s="1004"/>
      <c r="AZ86" s="1005"/>
      <c r="BA86" s="1005"/>
      <c r="BB86" s="1005"/>
      <c r="BC86" s="1005"/>
      <c r="BD86" s="1006"/>
      <c r="BE86" s="232"/>
      <c r="BF86" s="232"/>
      <c r="BG86" s="232"/>
      <c r="BH86" s="232"/>
      <c r="BI86" s="232"/>
      <c r="BJ86" s="232"/>
      <c r="BK86" s="232"/>
      <c r="BL86" s="232"/>
      <c r="BM86" s="232"/>
      <c r="BN86" s="232"/>
      <c r="BO86" s="232"/>
      <c r="BP86" s="232"/>
      <c r="BQ86" s="229">
        <v>80</v>
      </c>
      <c r="BR86" s="234"/>
      <c r="BS86" s="978"/>
      <c r="BT86" s="979"/>
      <c r="BU86" s="979"/>
      <c r="BV86" s="979"/>
      <c r="BW86" s="979"/>
      <c r="BX86" s="979"/>
      <c r="BY86" s="979"/>
      <c r="BZ86" s="979"/>
      <c r="CA86" s="979"/>
      <c r="CB86" s="979"/>
      <c r="CC86" s="979"/>
      <c r="CD86" s="979"/>
      <c r="CE86" s="979"/>
      <c r="CF86" s="979"/>
      <c r="CG86" s="988"/>
      <c r="CH86" s="989"/>
      <c r="CI86" s="990"/>
      <c r="CJ86" s="990"/>
      <c r="CK86" s="990"/>
      <c r="CL86" s="991"/>
      <c r="CM86" s="989"/>
      <c r="CN86" s="990"/>
      <c r="CO86" s="990"/>
      <c r="CP86" s="990"/>
      <c r="CQ86" s="991"/>
      <c r="CR86" s="989"/>
      <c r="CS86" s="990"/>
      <c r="CT86" s="990"/>
      <c r="CU86" s="990"/>
      <c r="CV86" s="991"/>
      <c r="CW86" s="989"/>
      <c r="CX86" s="990"/>
      <c r="CY86" s="990"/>
      <c r="CZ86" s="990"/>
      <c r="DA86" s="991"/>
      <c r="DB86" s="989"/>
      <c r="DC86" s="990"/>
      <c r="DD86" s="990"/>
      <c r="DE86" s="990"/>
      <c r="DF86" s="991"/>
      <c r="DG86" s="989"/>
      <c r="DH86" s="990"/>
      <c r="DI86" s="990"/>
      <c r="DJ86" s="990"/>
      <c r="DK86" s="991"/>
      <c r="DL86" s="989"/>
      <c r="DM86" s="990"/>
      <c r="DN86" s="990"/>
      <c r="DO86" s="990"/>
      <c r="DP86" s="991"/>
      <c r="DQ86" s="989"/>
      <c r="DR86" s="990"/>
      <c r="DS86" s="990"/>
      <c r="DT86" s="990"/>
      <c r="DU86" s="991"/>
      <c r="DV86" s="978"/>
      <c r="DW86" s="979"/>
      <c r="DX86" s="979"/>
      <c r="DY86" s="979"/>
      <c r="DZ86" s="980"/>
      <c r="EA86" s="221"/>
    </row>
    <row r="87" spans="1:131" ht="26.25" customHeight="1" x14ac:dyDescent="0.2">
      <c r="A87" s="235">
        <v>20</v>
      </c>
      <c r="B87" s="997"/>
      <c r="C87" s="998"/>
      <c r="D87" s="998"/>
      <c r="E87" s="998"/>
      <c r="F87" s="998"/>
      <c r="G87" s="998"/>
      <c r="H87" s="998"/>
      <c r="I87" s="998"/>
      <c r="J87" s="998"/>
      <c r="K87" s="998"/>
      <c r="L87" s="998"/>
      <c r="M87" s="998"/>
      <c r="N87" s="998"/>
      <c r="O87" s="998"/>
      <c r="P87" s="999"/>
      <c r="Q87" s="1000"/>
      <c r="R87" s="1001"/>
      <c r="S87" s="1001"/>
      <c r="T87" s="1001"/>
      <c r="U87" s="1001"/>
      <c r="V87" s="1001"/>
      <c r="W87" s="1001"/>
      <c r="X87" s="1001"/>
      <c r="Y87" s="1001"/>
      <c r="Z87" s="1001"/>
      <c r="AA87" s="1001"/>
      <c r="AB87" s="1001"/>
      <c r="AC87" s="1001"/>
      <c r="AD87" s="1001"/>
      <c r="AE87" s="1001"/>
      <c r="AF87" s="1001"/>
      <c r="AG87" s="1001"/>
      <c r="AH87" s="1001"/>
      <c r="AI87" s="1001"/>
      <c r="AJ87" s="1001"/>
      <c r="AK87" s="1001"/>
      <c r="AL87" s="1001"/>
      <c r="AM87" s="1001"/>
      <c r="AN87" s="1001"/>
      <c r="AO87" s="1001"/>
      <c r="AP87" s="1001"/>
      <c r="AQ87" s="1001"/>
      <c r="AR87" s="1001"/>
      <c r="AS87" s="1001"/>
      <c r="AT87" s="1001"/>
      <c r="AU87" s="1001"/>
      <c r="AV87" s="1001"/>
      <c r="AW87" s="1001"/>
      <c r="AX87" s="1001"/>
      <c r="AY87" s="1001"/>
      <c r="AZ87" s="1002"/>
      <c r="BA87" s="1002"/>
      <c r="BB87" s="1002"/>
      <c r="BC87" s="1002"/>
      <c r="BD87" s="1003"/>
      <c r="BE87" s="232"/>
      <c r="BF87" s="232"/>
      <c r="BG87" s="232"/>
      <c r="BH87" s="232"/>
      <c r="BI87" s="232"/>
      <c r="BJ87" s="232"/>
      <c r="BK87" s="232"/>
      <c r="BL87" s="232"/>
      <c r="BM87" s="232"/>
      <c r="BN87" s="232"/>
      <c r="BO87" s="232"/>
      <c r="BP87" s="232"/>
      <c r="BQ87" s="229">
        <v>81</v>
      </c>
      <c r="BR87" s="234"/>
      <c r="BS87" s="978"/>
      <c r="BT87" s="979"/>
      <c r="BU87" s="979"/>
      <c r="BV87" s="979"/>
      <c r="BW87" s="979"/>
      <c r="BX87" s="979"/>
      <c r="BY87" s="979"/>
      <c r="BZ87" s="979"/>
      <c r="CA87" s="979"/>
      <c r="CB87" s="979"/>
      <c r="CC87" s="979"/>
      <c r="CD87" s="979"/>
      <c r="CE87" s="979"/>
      <c r="CF87" s="979"/>
      <c r="CG87" s="988"/>
      <c r="CH87" s="989"/>
      <c r="CI87" s="990"/>
      <c r="CJ87" s="990"/>
      <c r="CK87" s="990"/>
      <c r="CL87" s="991"/>
      <c r="CM87" s="989"/>
      <c r="CN87" s="990"/>
      <c r="CO87" s="990"/>
      <c r="CP87" s="990"/>
      <c r="CQ87" s="991"/>
      <c r="CR87" s="989"/>
      <c r="CS87" s="990"/>
      <c r="CT87" s="990"/>
      <c r="CU87" s="990"/>
      <c r="CV87" s="991"/>
      <c r="CW87" s="989"/>
      <c r="CX87" s="990"/>
      <c r="CY87" s="990"/>
      <c r="CZ87" s="990"/>
      <c r="DA87" s="991"/>
      <c r="DB87" s="989"/>
      <c r="DC87" s="990"/>
      <c r="DD87" s="990"/>
      <c r="DE87" s="990"/>
      <c r="DF87" s="991"/>
      <c r="DG87" s="989"/>
      <c r="DH87" s="990"/>
      <c r="DI87" s="990"/>
      <c r="DJ87" s="990"/>
      <c r="DK87" s="991"/>
      <c r="DL87" s="989"/>
      <c r="DM87" s="990"/>
      <c r="DN87" s="990"/>
      <c r="DO87" s="990"/>
      <c r="DP87" s="991"/>
      <c r="DQ87" s="989"/>
      <c r="DR87" s="990"/>
      <c r="DS87" s="990"/>
      <c r="DT87" s="990"/>
      <c r="DU87" s="991"/>
      <c r="DV87" s="978"/>
      <c r="DW87" s="979"/>
      <c r="DX87" s="979"/>
      <c r="DY87" s="979"/>
      <c r="DZ87" s="980"/>
      <c r="EA87" s="221"/>
    </row>
    <row r="88" spans="1:131" ht="26.25" customHeight="1" thickBot="1" x14ac:dyDescent="0.25">
      <c r="A88" s="231" t="s">
        <v>390</v>
      </c>
      <c r="B88" s="970" t="s">
        <v>421</v>
      </c>
      <c r="C88" s="971"/>
      <c r="D88" s="971"/>
      <c r="E88" s="971"/>
      <c r="F88" s="971"/>
      <c r="G88" s="971"/>
      <c r="H88" s="971"/>
      <c r="I88" s="971"/>
      <c r="J88" s="971"/>
      <c r="K88" s="971"/>
      <c r="L88" s="971"/>
      <c r="M88" s="971"/>
      <c r="N88" s="971"/>
      <c r="O88" s="971"/>
      <c r="P88" s="981"/>
      <c r="Q88" s="995"/>
      <c r="R88" s="996"/>
      <c r="S88" s="996"/>
      <c r="T88" s="996"/>
      <c r="U88" s="996"/>
      <c r="V88" s="996"/>
      <c r="W88" s="996"/>
      <c r="X88" s="996"/>
      <c r="Y88" s="996"/>
      <c r="Z88" s="996"/>
      <c r="AA88" s="996"/>
      <c r="AB88" s="996"/>
      <c r="AC88" s="996"/>
      <c r="AD88" s="996"/>
      <c r="AE88" s="996"/>
      <c r="AF88" s="992">
        <v>15617</v>
      </c>
      <c r="AG88" s="992"/>
      <c r="AH88" s="992"/>
      <c r="AI88" s="992"/>
      <c r="AJ88" s="992"/>
      <c r="AK88" s="996"/>
      <c r="AL88" s="996"/>
      <c r="AM88" s="996"/>
      <c r="AN88" s="996"/>
      <c r="AO88" s="996"/>
      <c r="AP88" s="992">
        <v>3898</v>
      </c>
      <c r="AQ88" s="992"/>
      <c r="AR88" s="992"/>
      <c r="AS88" s="992"/>
      <c r="AT88" s="992"/>
      <c r="AU88" s="992">
        <v>736</v>
      </c>
      <c r="AV88" s="992"/>
      <c r="AW88" s="992"/>
      <c r="AX88" s="992"/>
      <c r="AY88" s="992"/>
      <c r="AZ88" s="993"/>
      <c r="BA88" s="993"/>
      <c r="BB88" s="993"/>
      <c r="BC88" s="993"/>
      <c r="BD88" s="994"/>
      <c r="BE88" s="232"/>
      <c r="BF88" s="232"/>
      <c r="BG88" s="232"/>
      <c r="BH88" s="232"/>
      <c r="BI88" s="232"/>
      <c r="BJ88" s="232"/>
      <c r="BK88" s="232"/>
      <c r="BL88" s="232"/>
      <c r="BM88" s="232"/>
      <c r="BN88" s="232"/>
      <c r="BO88" s="232"/>
      <c r="BP88" s="232"/>
      <c r="BQ88" s="229">
        <v>82</v>
      </c>
      <c r="BR88" s="234"/>
      <c r="BS88" s="978"/>
      <c r="BT88" s="979"/>
      <c r="BU88" s="979"/>
      <c r="BV88" s="979"/>
      <c r="BW88" s="979"/>
      <c r="BX88" s="979"/>
      <c r="BY88" s="979"/>
      <c r="BZ88" s="979"/>
      <c r="CA88" s="979"/>
      <c r="CB88" s="979"/>
      <c r="CC88" s="979"/>
      <c r="CD88" s="979"/>
      <c r="CE88" s="979"/>
      <c r="CF88" s="979"/>
      <c r="CG88" s="988"/>
      <c r="CH88" s="989"/>
      <c r="CI88" s="990"/>
      <c r="CJ88" s="990"/>
      <c r="CK88" s="990"/>
      <c r="CL88" s="991"/>
      <c r="CM88" s="989"/>
      <c r="CN88" s="990"/>
      <c r="CO88" s="990"/>
      <c r="CP88" s="990"/>
      <c r="CQ88" s="991"/>
      <c r="CR88" s="989"/>
      <c r="CS88" s="990"/>
      <c r="CT88" s="990"/>
      <c r="CU88" s="990"/>
      <c r="CV88" s="991"/>
      <c r="CW88" s="989"/>
      <c r="CX88" s="990"/>
      <c r="CY88" s="990"/>
      <c r="CZ88" s="990"/>
      <c r="DA88" s="991"/>
      <c r="DB88" s="989"/>
      <c r="DC88" s="990"/>
      <c r="DD88" s="990"/>
      <c r="DE88" s="990"/>
      <c r="DF88" s="991"/>
      <c r="DG88" s="989"/>
      <c r="DH88" s="990"/>
      <c r="DI88" s="990"/>
      <c r="DJ88" s="990"/>
      <c r="DK88" s="991"/>
      <c r="DL88" s="989"/>
      <c r="DM88" s="990"/>
      <c r="DN88" s="990"/>
      <c r="DO88" s="990"/>
      <c r="DP88" s="991"/>
      <c r="DQ88" s="989"/>
      <c r="DR88" s="990"/>
      <c r="DS88" s="990"/>
      <c r="DT88" s="990"/>
      <c r="DU88" s="991"/>
      <c r="DV88" s="978"/>
      <c r="DW88" s="979"/>
      <c r="DX88" s="979"/>
      <c r="DY88" s="979"/>
      <c r="DZ88" s="980"/>
      <c r="EA88" s="221"/>
    </row>
    <row r="89" spans="1:131" ht="26.25" hidden="1" customHeight="1" x14ac:dyDescent="0.2">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78"/>
      <c r="BT89" s="979"/>
      <c r="BU89" s="979"/>
      <c r="BV89" s="979"/>
      <c r="BW89" s="979"/>
      <c r="BX89" s="979"/>
      <c r="BY89" s="979"/>
      <c r="BZ89" s="979"/>
      <c r="CA89" s="979"/>
      <c r="CB89" s="979"/>
      <c r="CC89" s="979"/>
      <c r="CD89" s="979"/>
      <c r="CE89" s="979"/>
      <c r="CF89" s="979"/>
      <c r="CG89" s="988"/>
      <c r="CH89" s="989"/>
      <c r="CI89" s="990"/>
      <c r="CJ89" s="990"/>
      <c r="CK89" s="990"/>
      <c r="CL89" s="991"/>
      <c r="CM89" s="989"/>
      <c r="CN89" s="990"/>
      <c r="CO89" s="990"/>
      <c r="CP89" s="990"/>
      <c r="CQ89" s="991"/>
      <c r="CR89" s="989"/>
      <c r="CS89" s="990"/>
      <c r="CT89" s="990"/>
      <c r="CU89" s="990"/>
      <c r="CV89" s="991"/>
      <c r="CW89" s="989"/>
      <c r="CX89" s="990"/>
      <c r="CY89" s="990"/>
      <c r="CZ89" s="990"/>
      <c r="DA89" s="991"/>
      <c r="DB89" s="989"/>
      <c r="DC89" s="990"/>
      <c r="DD89" s="990"/>
      <c r="DE89" s="990"/>
      <c r="DF89" s="991"/>
      <c r="DG89" s="989"/>
      <c r="DH89" s="990"/>
      <c r="DI89" s="990"/>
      <c r="DJ89" s="990"/>
      <c r="DK89" s="991"/>
      <c r="DL89" s="989"/>
      <c r="DM89" s="990"/>
      <c r="DN89" s="990"/>
      <c r="DO89" s="990"/>
      <c r="DP89" s="991"/>
      <c r="DQ89" s="989"/>
      <c r="DR89" s="990"/>
      <c r="DS89" s="990"/>
      <c r="DT89" s="990"/>
      <c r="DU89" s="991"/>
      <c r="DV89" s="978"/>
      <c r="DW89" s="979"/>
      <c r="DX89" s="979"/>
      <c r="DY89" s="979"/>
      <c r="DZ89" s="980"/>
      <c r="EA89" s="221"/>
    </row>
    <row r="90" spans="1:131" ht="26.25" hidden="1" customHeight="1" x14ac:dyDescent="0.2">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78"/>
      <c r="BT90" s="979"/>
      <c r="BU90" s="979"/>
      <c r="BV90" s="979"/>
      <c r="BW90" s="979"/>
      <c r="BX90" s="979"/>
      <c r="BY90" s="979"/>
      <c r="BZ90" s="979"/>
      <c r="CA90" s="979"/>
      <c r="CB90" s="979"/>
      <c r="CC90" s="979"/>
      <c r="CD90" s="979"/>
      <c r="CE90" s="979"/>
      <c r="CF90" s="979"/>
      <c r="CG90" s="988"/>
      <c r="CH90" s="989"/>
      <c r="CI90" s="990"/>
      <c r="CJ90" s="990"/>
      <c r="CK90" s="990"/>
      <c r="CL90" s="991"/>
      <c r="CM90" s="989"/>
      <c r="CN90" s="990"/>
      <c r="CO90" s="990"/>
      <c r="CP90" s="990"/>
      <c r="CQ90" s="991"/>
      <c r="CR90" s="989"/>
      <c r="CS90" s="990"/>
      <c r="CT90" s="990"/>
      <c r="CU90" s="990"/>
      <c r="CV90" s="991"/>
      <c r="CW90" s="989"/>
      <c r="CX90" s="990"/>
      <c r="CY90" s="990"/>
      <c r="CZ90" s="990"/>
      <c r="DA90" s="991"/>
      <c r="DB90" s="989"/>
      <c r="DC90" s="990"/>
      <c r="DD90" s="990"/>
      <c r="DE90" s="990"/>
      <c r="DF90" s="991"/>
      <c r="DG90" s="989"/>
      <c r="DH90" s="990"/>
      <c r="DI90" s="990"/>
      <c r="DJ90" s="990"/>
      <c r="DK90" s="991"/>
      <c r="DL90" s="989"/>
      <c r="DM90" s="990"/>
      <c r="DN90" s="990"/>
      <c r="DO90" s="990"/>
      <c r="DP90" s="991"/>
      <c r="DQ90" s="989"/>
      <c r="DR90" s="990"/>
      <c r="DS90" s="990"/>
      <c r="DT90" s="990"/>
      <c r="DU90" s="991"/>
      <c r="DV90" s="978"/>
      <c r="DW90" s="979"/>
      <c r="DX90" s="979"/>
      <c r="DY90" s="979"/>
      <c r="DZ90" s="980"/>
      <c r="EA90" s="221"/>
    </row>
    <row r="91" spans="1:131" ht="26.25" hidden="1" customHeight="1" x14ac:dyDescent="0.2">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78"/>
      <c r="BT91" s="979"/>
      <c r="BU91" s="979"/>
      <c r="BV91" s="979"/>
      <c r="BW91" s="979"/>
      <c r="BX91" s="979"/>
      <c r="BY91" s="979"/>
      <c r="BZ91" s="979"/>
      <c r="CA91" s="979"/>
      <c r="CB91" s="979"/>
      <c r="CC91" s="979"/>
      <c r="CD91" s="979"/>
      <c r="CE91" s="979"/>
      <c r="CF91" s="979"/>
      <c r="CG91" s="988"/>
      <c r="CH91" s="989"/>
      <c r="CI91" s="990"/>
      <c r="CJ91" s="990"/>
      <c r="CK91" s="990"/>
      <c r="CL91" s="991"/>
      <c r="CM91" s="989"/>
      <c r="CN91" s="990"/>
      <c r="CO91" s="990"/>
      <c r="CP91" s="990"/>
      <c r="CQ91" s="991"/>
      <c r="CR91" s="989"/>
      <c r="CS91" s="990"/>
      <c r="CT91" s="990"/>
      <c r="CU91" s="990"/>
      <c r="CV91" s="991"/>
      <c r="CW91" s="989"/>
      <c r="CX91" s="990"/>
      <c r="CY91" s="990"/>
      <c r="CZ91" s="990"/>
      <c r="DA91" s="991"/>
      <c r="DB91" s="989"/>
      <c r="DC91" s="990"/>
      <c r="DD91" s="990"/>
      <c r="DE91" s="990"/>
      <c r="DF91" s="991"/>
      <c r="DG91" s="989"/>
      <c r="DH91" s="990"/>
      <c r="DI91" s="990"/>
      <c r="DJ91" s="990"/>
      <c r="DK91" s="991"/>
      <c r="DL91" s="989"/>
      <c r="DM91" s="990"/>
      <c r="DN91" s="990"/>
      <c r="DO91" s="990"/>
      <c r="DP91" s="991"/>
      <c r="DQ91" s="989"/>
      <c r="DR91" s="990"/>
      <c r="DS91" s="990"/>
      <c r="DT91" s="990"/>
      <c r="DU91" s="991"/>
      <c r="DV91" s="978"/>
      <c r="DW91" s="979"/>
      <c r="DX91" s="979"/>
      <c r="DY91" s="979"/>
      <c r="DZ91" s="980"/>
      <c r="EA91" s="221"/>
    </row>
    <row r="92" spans="1:131" ht="26.25" hidden="1" customHeight="1" x14ac:dyDescent="0.2">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78"/>
      <c r="BT92" s="979"/>
      <c r="BU92" s="979"/>
      <c r="BV92" s="979"/>
      <c r="BW92" s="979"/>
      <c r="BX92" s="979"/>
      <c r="BY92" s="979"/>
      <c r="BZ92" s="979"/>
      <c r="CA92" s="979"/>
      <c r="CB92" s="979"/>
      <c r="CC92" s="979"/>
      <c r="CD92" s="979"/>
      <c r="CE92" s="979"/>
      <c r="CF92" s="979"/>
      <c r="CG92" s="988"/>
      <c r="CH92" s="989"/>
      <c r="CI92" s="990"/>
      <c r="CJ92" s="990"/>
      <c r="CK92" s="990"/>
      <c r="CL92" s="991"/>
      <c r="CM92" s="989"/>
      <c r="CN92" s="990"/>
      <c r="CO92" s="990"/>
      <c r="CP92" s="990"/>
      <c r="CQ92" s="991"/>
      <c r="CR92" s="989"/>
      <c r="CS92" s="990"/>
      <c r="CT92" s="990"/>
      <c r="CU92" s="990"/>
      <c r="CV92" s="991"/>
      <c r="CW92" s="989"/>
      <c r="CX92" s="990"/>
      <c r="CY92" s="990"/>
      <c r="CZ92" s="990"/>
      <c r="DA92" s="991"/>
      <c r="DB92" s="989"/>
      <c r="DC92" s="990"/>
      <c r="DD92" s="990"/>
      <c r="DE92" s="990"/>
      <c r="DF92" s="991"/>
      <c r="DG92" s="989"/>
      <c r="DH92" s="990"/>
      <c r="DI92" s="990"/>
      <c r="DJ92" s="990"/>
      <c r="DK92" s="991"/>
      <c r="DL92" s="989"/>
      <c r="DM92" s="990"/>
      <c r="DN92" s="990"/>
      <c r="DO92" s="990"/>
      <c r="DP92" s="991"/>
      <c r="DQ92" s="989"/>
      <c r="DR92" s="990"/>
      <c r="DS92" s="990"/>
      <c r="DT92" s="990"/>
      <c r="DU92" s="991"/>
      <c r="DV92" s="978"/>
      <c r="DW92" s="979"/>
      <c r="DX92" s="979"/>
      <c r="DY92" s="979"/>
      <c r="DZ92" s="980"/>
      <c r="EA92" s="221"/>
    </row>
    <row r="93" spans="1:131" ht="26.25" hidden="1" customHeight="1" x14ac:dyDescent="0.2">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78"/>
      <c r="BT93" s="979"/>
      <c r="BU93" s="979"/>
      <c r="BV93" s="979"/>
      <c r="BW93" s="979"/>
      <c r="BX93" s="979"/>
      <c r="BY93" s="979"/>
      <c r="BZ93" s="979"/>
      <c r="CA93" s="979"/>
      <c r="CB93" s="979"/>
      <c r="CC93" s="979"/>
      <c r="CD93" s="979"/>
      <c r="CE93" s="979"/>
      <c r="CF93" s="979"/>
      <c r="CG93" s="988"/>
      <c r="CH93" s="989"/>
      <c r="CI93" s="990"/>
      <c r="CJ93" s="990"/>
      <c r="CK93" s="990"/>
      <c r="CL93" s="991"/>
      <c r="CM93" s="989"/>
      <c r="CN93" s="990"/>
      <c r="CO93" s="990"/>
      <c r="CP93" s="990"/>
      <c r="CQ93" s="991"/>
      <c r="CR93" s="989"/>
      <c r="CS93" s="990"/>
      <c r="CT93" s="990"/>
      <c r="CU93" s="990"/>
      <c r="CV93" s="991"/>
      <c r="CW93" s="989"/>
      <c r="CX93" s="990"/>
      <c r="CY93" s="990"/>
      <c r="CZ93" s="990"/>
      <c r="DA93" s="991"/>
      <c r="DB93" s="989"/>
      <c r="DC93" s="990"/>
      <c r="DD93" s="990"/>
      <c r="DE93" s="990"/>
      <c r="DF93" s="991"/>
      <c r="DG93" s="989"/>
      <c r="DH93" s="990"/>
      <c r="DI93" s="990"/>
      <c r="DJ93" s="990"/>
      <c r="DK93" s="991"/>
      <c r="DL93" s="989"/>
      <c r="DM93" s="990"/>
      <c r="DN93" s="990"/>
      <c r="DO93" s="990"/>
      <c r="DP93" s="991"/>
      <c r="DQ93" s="989"/>
      <c r="DR93" s="990"/>
      <c r="DS93" s="990"/>
      <c r="DT93" s="990"/>
      <c r="DU93" s="991"/>
      <c r="DV93" s="978"/>
      <c r="DW93" s="979"/>
      <c r="DX93" s="979"/>
      <c r="DY93" s="979"/>
      <c r="DZ93" s="980"/>
      <c r="EA93" s="221"/>
    </row>
    <row r="94" spans="1:131" ht="26.25" hidden="1" customHeight="1" x14ac:dyDescent="0.2">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78"/>
      <c r="BT94" s="979"/>
      <c r="BU94" s="979"/>
      <c r="BV94" s="979"/>
      <c r="BW94" s="979"/>
      <c r="BX94" s="979"/>
      <c r="BY94" s="979"/>
      <c r="BZ94" s="979"/>
      <c r="CA94" s="979"/>
      <c r="CB94" s="979"/>
      <c r="CC94" s="979"/>
      <c r="CD94" s="979"/>
      <c r="CE94" s="979"/>
      <c r="CF94" s="979"/>
      <c r="CG94" s="988"/>
      <c r="CH94" s="989"/>
      <c r="CI94" s="990"/>
      <c r="CJ94" s="990"/>
      <c r="CK94" s="990"/>
      <c r="CL94" s="991"/>
      <c r="CM94" s="989"/>
      <c r="CN94" s="990"/>
      <c r="CO94" s="990"/>
      <c r="CP94" s="990"/>
      <c r="CQ94" s="991"/>
      <c r="CR94" s="989"/>
      <c r="CS94" s="990"/>
      <c r="CT94" s="990"/>
      <c r="CU94" s="990"/>
      <c r="CV94" s="991"/>
      <c r="CW94" s="989"/>
      <c r="CX94" s="990"/>
      <c r="CY94" s="990"/>
      <c r="CZ94" s="990"/>
      <c r="DA94" s="991"/>
      <c r="DB94" s="989"/>
      <c r="DC94" s="990"/>
      <c r="DD94" s="990"/>
      <c r="DE94" s="990"/>
      <c r="DF94" s="991"/>
      <c r="DG94" s="989"/>
      <c r="DH94" s="990"/>
      <c r="DI94" s="990"/>
      <c r="DJ94" s="990"/>
      <c r="DK94" s="991"/>
      <c r="DL94" s="989"/>
      <c r="DM94" s="990"/>
      <c r="DN94" s="990"/>
      <c r="DO94" s="990"/>
      <c r="DP94" s="991"/>
      <c r="DQ94" s="989"/>
      <c r="DR94" s="990"/>
      <c r="DS94" s="990"/>
      <c r="DT94" s="990"/>
      <c r="DU94" s="991"/>
      <c r="DV94" s="978"/>
      <c r="DW94" s="979"/>
      <c r="DX94" s="979"/>
      <c r="DY94" s="979"/>
      <c r="DZ94" s="980"/>
      <c r="EA94" s="221"/>
    </row>
    <row r="95" spans="1:131" ht="26.25" hidden="1" customHeight="1" x14ac:dyDescent="0.2">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78"/>
      <c r="BT95" s="979"/>
      <c r="BU95" s="979"/>
      <c r="BV95" s="979"/>
      <c r="BW95" s="979"/>
      <c r="BX95" s="979"/>
      <c r="BY95" s="979"/>
      <c r="BZ95" s="979"/>
      <c r="CA95" s="979"/>
      <c r="CB95" s="979"/>
      <c r="CC95" s="979"/>
      <c r="CD95" s="979"/>
      <c r="CE95" s="979"/>
      <c r="CF95" s="979"/>
      <c r="CG95" s="988"/>
      <c r="CH95" s="989"/>
      <c r="CI95" s="990"/>
      <c r="CJ95" s="990"/>
      <c r="CK95" s="990"/>
      <c r="CL95" s="991"/>
      <c r="CM95" s="989"/>
      <c r="CN95" s="990"/>
      <c r="CO95" s="990"/>
      <c r="CP95" s="990"/>
      <c r="CQ95" s="991"/>
      <c r="CR95" s="989"/>
      <c r="CS95" s="990"/>
      <c r="CT95" s="990"/>
      <c r="CU95" s="990"/>
      <c r="CV95" s="991"/>
      <c r="CW95" s="989"/>
      <c r="CX95" s="990"/>
      <c r="CY95" s="990"/>
      <c r="CZ95" s="990"/>
      <c r="DA95" s="991"/>
      <c r="DB95" s="989"/>
      <c r="DC95" s="990"/>
      <c r="DD95" s="990"/>
      <c r="DE95" s="990"/>
      <c r="DF95" s="991"/>
      <c r="DG95" s="989"/>
      <c r="DH95" s="990"/>
      <c r="DI95" s="990"/>
      <c r="DJ95" s="990"/>
      <c r="DK95" s="991"/>
      <c r="DL95" s="989"/>
      <c r="DM95" s="990"/>
      <c r="DN95" s="990"/>
      <c r="DO95" s="990"/>
      <c r="DP95" s="991"/>
      <c r="DQ95" s="989"/>
      <c r="DR95" s="990"/>
      <c r="DS95" s="990"/>
      <c r="DT95" s="990"/>
      <c r="DU95" s="991"/>
      <c r="DV95" s="978"/>
      <c r="DW95" s="979"/>
      <c r="DX95" s="979"/>
      <c r="DY95" s="979"/>
      <c r="DZ95" s="980"/>
      <c r="EA95" s="221"/>
    </row>
    <row r="96" spans="1:131" ht="26.25" hidden="1" customHeight="1" x14ac:dyDescent="0.2">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78"/>
      <c r="BT96" s="979"/>
      <c r="BU96" s="979"/>
      <c r="BV96" s="979"/>
      <c r="BW96" s="979"/>
      <c r="BX96" s="979"/>
      <c r="BY96" s="979"/>
      <c r="BZ96" s="979"/>
      <c r="CA96" s="979"/>
      <c r="CB96" s="979"/>
      <c r="CC96" s="979"/>
      <c r="CD96" s="979"/>
      <c r="CE96" s="979"/>
      <c r="CF96" s="979"/>
      <c r="CG96" s="988"/>
      <c r="CH96" s="989"/>
      <c r="CI96" s="990"/>
      <c r="CJ96" s="990"/>
      <c r="CK96" s="990"/>
      <c r="CL96" s="991"/>
      <c r="CM96" s="989"/>
      <c r="CN96" s="990"/>
      <c r="CO96" s="990"/>
      <c r="CP96" s="990"/>
      <c r="CQ96" s="991"/>
      <c r="CR96" s="989"/>
      <c r="CS96" s="990"/>
      <c r="CT96" s="990"/>
      <c r="CU96" s="990"/>
      <c r="CV96" s="991"/>
      <c r="CW96" s="989"/>
      <c r="CX96" s="990"/>
      <c r="CY96" s="990"/>
      <c r="CZ96" s="990"/>
      <c r="DA96" s="991"/>
      <c r="DB96" s="989"/>
      <c r="DC96" s="990"/>
      <c r="DD96" s="990"/>
      <c r="DE96" s="990"/>
      <c r="DF96" s="991"/>
      <c r="DG96" s="989"/>
      <c r="DH96" s="990"/>
      <c r="DI96" s="990"/>
      <c r="DJ96" s="990"/>
      <c r="DK96" s="991"/>
      <c r="DL96" s="989"/>
      <c r="DM96" s="990"/>
      <c r="DN96" s="990"/>
      <c r="DO96" s="990"/>
      <c r="DP96" s="991"/>
      <c r="DQ96" s="989"/>
      <c r="DR96" s="990"/>
      <c r="DS96" s="990"/>
      <c r="DT96" s="990"/>
      <c r="DU96" s="991"/>
      <c r="DV96" s="978"/>
      <c r="DW96" s="979"/>
      <c r="DX96" s="979"/>
      <c r="DY96" s="979"/>
      <c r="DZ96" s="980"/>
      <c r="EA96" s="221"/>
    </row>
    <row r="97" spans="1:131" ht="26.25" hidden="1" customHeight="1" x14ac:dyDescent="0.2">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78"/>
      <c r="BT97" s="979"/>
      <c r="BU97" s="979"/>
      <c r="BV97" s="979"/>
      <c r="BW97" s="979"/>
      <c r="BX97" s="979"/>
      <c r="BY97" s="979"/>
      <c r="BZ97" s="979"/>
      <c r="CA97" s="979"/>
      <c r="CB97" s="979"/>
      <c r="CC97" s="979"/>
      <c r="CD97" s="979"/>
      <c r="CE97" s="979"/>
      <c r="CF97" s="979"/>
      <c r="CG97" s="988"/>
      <c r="CH97" s="989"/>
      <c r="CI97" s="990"/>
      <c r="CJ97" s="990"/>
      <c r="CK97" s="990"/>
      <c r="CL97" s="991"/>
      <c r="CM97" s="989"/>
      <c r="CN97" s="990"/>
      <c r="CO97" s="990"/>
      <c r="CP97" s="990"/>
      <c r="CQ97" s="991"/>
      <c r="CR97" s="989"/>
      <c r="CS97" s="990"/>
      <c r="CT97" s="990"/>
      <c r="CU97" s="990"/>
      <c r="CV97" s="991"/>
      <c r="CW97" s="989"/>
      <c r="CX97" s="990"/>
      <c r="CY97" s="990"/>
      <c r="CZ97" s="990"/>
      <c r="DA97" s="991"/>
      <c r="DB97" s="989"/>
      <c r="DC97" s="990"/>
      <c r="DD97" s="990"/>
      <c r="DE97" s="990"/>
      <c r="DF97" s="991"/>
      <c r="DG97" s="989"/>
      <c r="DH97" s="990"/>
      <c r="DI97" s="990"/>
      <c r="DJ97" s="990"/>
      <c r="DK97" s="991"/>
      <c r="DL97" s="989"/>
      <c r="DM97" s="990"/>
      <c r="DN97" s="990"/>
      <c r="DO97" s="990"/>
      <c r="DP97" s="991"/>
      <c r="DQ97" s="989"/>
      <c r="DR97" s="990"/>
      <c r="DS97" s="990"/>
      <c r="DT97" s="990"/>
      <c r="DU97" s="991"/>
      <c r="DV97" s="978"/>
      <c r="DW97" s="979"/>
      <c r="DX97" s="979"/>
      <c r="DY97" s="979"/>
      <c r="DZ97" s="980"/>
      <c r="EA97" s="221"/>
    </row>
    <row r="98" spans="1:131" ht="26.25" hidden="1" customHeight="1" x14ac:dyDescent="0.2">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78"/>
      <c r="BT98" s="979"/>
      <c r="BU98" s="979"/>
      <c r="BV98" s="979"/>
      <c r="BW98" s="979"/>
      <c r="BX98" s="979"/>
      <c r="BY98" s="979"/>
      <c r="BZ98" s="979"/>
      <c r="CA98" s="979"/>
      <c r="CB98" s="979"/>
      <c r="CC98" s="979"/>
      <c r="CD98" s="979"/>
      <c r="CE98" s="979"/>
      <c r="CF98" s="979"/>
      <c r="CG98" s="988"/>
      <c r="CH98" s="989"/>
      <c r="CI98" s="990"/>
      <c r="CJ98" s="990"/>
      <c r="CK98" s="990"/>
      <c r="CL98" s="991"/>
      <c r="CM98" s="989"/>
      <c r="CN98" s="990"/>
      <c r="CO98" s="990"/>
      <c r="CP98" s="990"/>
      <c r="CQ98" s="991"/>
      <c r="CR98" s="989"/>
      <c r="CS98" s="990"/>
      <c r="CT98" s="990"/>
      <c r="CU98" s="990"/>
      <c r="CV98" s="991"/>
      <c r="CW98" s="989"/>
      <c r="CX98" s="990"/>
      <c r="CY98" s="990"/>
      <c r="CZ98" s="990"/>
      <c r="DA98" s="991"/>
      <c r="DB98" s="989"/>
      <c r="DC98" s="990"/>
      <c r="DD98" s="990"/>
      <c r="DE98" s="990"/>
      <c r="DF98" s="991"/>
      <c r="DG98" s="989"/>
      <c r="DH98" s="990"/>
      <c r="DI98" s="990"/>
      <c r="DJ98" s="990"/>
      <c r="DK98" s="991"/>
      <c r="DL98" s="989"/>
      <c r="DM98" s="990"/>
      <c r="DN98" s="990"/>
      <c r="DO98" s="990"/>
      <c r="DP98" s="991"/>
      <c r="DQ98" s="989"/>
      <c r="DR98" s="990"/>
      <c r="DS98" s="990"/>
      <c r="DT98" s="990"/>
      <c r="DU98" s="991"/>
      <c r="DV98" s="978"/>
      <c r="DW98" s="979"/>
      <c r="DX98" s="979"/>
      <c r="DY98" s="979"/>
      <c r="DZ98" s="980"/>
      <c r="EA98" s="221"/>
    </row>
    <row r="99" spans="1:131" ht="26.25" hidden="1" customHeight="1" x14ac:dyDescent="0.2">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78"/>
      <c r="BT99" s="979"/>
      <c r="BU99" s="979"/>
      <c r="BV99" s="979"/>
      <c r="BW99" s="979"/>
      <c r="BX99" s="979"/>
      <c r="BY99" s="979"/>
      <c r="BZ99" s="979"/>
      <c r="CA99" s="979"/>
      <c r="CB99" s="979"/>
      <c r="CC99" s="979"/>
      <c r="CD99" s="979"/>
      <c r="CE99" s="979"/>
      <c r="CF99" s="979"/>
      <c r="CG99" s="988"/>
      <c r="CH99" s="989"/>
      <c r="CI99" s="990"/>
      <c r="CJ99" s="990"/>
      <c r="CK99" s="990"/>
      <c r="CL99" s="991"/>
      <c r="CM99" s="989"/>
      <c r="CN99" s="990"/>
      <c r="CO99" s="990"/>
      <c r="CP99" s="990"/>
      <c r="CQ99" s="991"/>
      <c r="CR99" s="989"/>
      <c r="CS99" s="990"/>
      <c r="CT99" s="990"/>
      <c r="CU99" s="990"/>
      <c r="CV99" s="991"/>
      <c r="CW99" s="989"/>
      <c r="CX99" s="990"/>
      <c r="CY99" s="990"/>
      <c r="CZ99" s="990"/>
      <c r="DA99" s="991"/>
      <c r="DB99" s="989"/>
      <c r="DC99" s="990"/>
      <c r="DD99" s="990"/>
      <c r="DE99" s="990"/>
      <c r="DF99" s="991"/>
      <c r="DG99" s="989"/>
      <c r="DH99" s="990"/>
      <c r="DI99" s="990"/>
      <c r="DJ99" s="990"/>
      <c r="DK99" s="991"/>
      <c r="DL99" s="989"/>
      <c r="DM99" s="990"/>
      <c r="DN99" s="990"/>
      <c r="DO99" s="990"/>
      <c r="DP99" s="991"/>
      <c r="DQ99" s="989"/>
      <c r="DR99" s="990"/>
      <c r="DS99" s="990"/>
      <c r="DT99" s="990"/>
      <c r="DU99" s="991"/>
      <c r="DV99" s="978"/>
      <c r="DW99" s="979"/>
      <c r="DX99" s="979"/>
      <c r="DY99" s="979"/>
      <c r="DZ99" s="980"/>
      <c r="EA99" s="221"/>
    </row>
    <row r="100" spans="1:131" ht="26.25" hidden="1" customHeight="1" x14ac:dyDescent="0.2">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78"/>
      <c r="BT100" s="979"/>
      <c r="BU100" s="979"/>
      <c r="BV100" s="979"/>
      <c r="BW100" s="979"/>
      <c r="BX100" s="979"/>
      <c r="BY100" s="979"/>
      <c r="BZ100" s="979"/>
      <c r="CA100" s="979"/>
      <c r="CB100" s="979"/>
      <c r="CC100" s="979"/>
      <c r="CD100" s="979"/>
      <c r="CE100" s="979"/>
      <c r="CF100" s="979"/>
      <c r="CG100" s="988"/>
      <c r="CH100" s="989"/>
      <c r="CI100" s="990"/>
      <c r="CJ100" s="990"/>
      <c r="CK100" s="990"/>
      <c r="CL100" s="991"/>
      <c r="CM100" s="989"/>
      <c r="CN100" s="990"/>
      <c r="CO100" s="990"/>
      <c r="CP100" s="990"/>
      <c r="CQ100" s="991"/>
      <c r="CR100" s="989"/>
      <c r="CS100" s="990"/>
      <c r="CT100" s="990"/>
      <c r="CU100" s="990"/>
      <c r="CV100" s="991"/>
      <c r="CW100" s="989"/>
      <c r="CX100" s="990"/>
      <c r="CY100" s="990"/>
      <c r="CZ100" s="990"/>
      <c r="DA100" s="991"/>
      <c r="DB100" s="989"/>
      <c r="DC100" s="990"/>
      <c r="DD100" s="990"/>
      <c r="DE100" s="990"/>
      <c r="DF100" s="991"/>
      <c r="DG100" s="989"/>
      <c r="DH100" s="990"/>
      <c r="DI100" s="990"/>
      <c r="DJ100" s="990"/>
      <c r="DK100" s="991"/>
      <c r="DL100" s="989"/>
      <c r="DM100" s="990"/>
      <c r="DN100" s="990"/>
      <c r="DO100" s="990"/>
      <c r="DP100" s="991"/>
      <c r="DQ100" s="989"/>
      <c r="DR100" s="990"/>
      <c r="DS100" s="990"/>
      <c r="DT100" s="990"/>
      <c r="DU100" s="991"/>
      <c r="DV100" s="978"/>
      <c r="DW100" s="979"/>
      <c r="DX100" s="979"/>
      <c r="DY100" s="979"/>
      <c r="DZ100" s="980"/>
      <c r="EA100" s="221"/>
    </row>
    <row r="101" spans="1:131" ht="26.25" hidden="1" customHeight="1" x14ac:dyDescent="0.2">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78"/>
      <c r="BT101" s="979"/>
      <c r="BU101" s="979"/>
      <c r="BV101" s="979"/>
      <c r="BW101" s="979"/>
      <c r="BX101" s="979"/>
      <c r="BY101" s="979"/>
      <c r="BZ101" s="979"/>
      <c r="CA101" s="979"/>
      <c r="CB101" s="979"/>
      <c r="CC101" s="979"/>
      <c r="CD101" s="979"/>
      <c r="CE101" s="979"/>
      <c r="CF101" s="979"/>
      <c r="CG101" s="988"/>
      <c r="CH101" s="989"/>
      <c r="CI101" s="990"/>
      <c r="CJ101" s="990"/>
      <c r="CK101" s="990"/>
      <c r="CL101" s="991"/>
      <c r="CM101" s="989"/>
      <c r="CN101" s="990"/>
      <c r="CO101" s="990"/>
      <c r="CP101" s="990"/>
      <c r="CQ101" s="991"/>
      <c r="CR101" s="989"/>
      <c r="CS101" s="990"/>
      <c r="CT101" s="990"/>
      <c r="CU101" s="990"/>
      <c r="CV101" s="991"/>
      <c r="CW101" s="989"/>
      <c r="CX101" s="990"/>
      <c r="CY101" s="990"/>
      <c r="CZ101" s="990"/>
      <c r="DA101" s="991"/>
      <c r="DB101" s="989"/>
      <c r="DC101" s="990"/>
      <c r="DD101" s="990"/>
      <c r="DE101" s="990"/>
      <c r="DF101" s="991"/>
      <c r="DG101" s="989"/>
      <c r="DH101" s="990"/>
      <c r="DI101" s="990"/>
      <c r="DJ101" s="990"/>
      <c r="DK101" s="991"/>
      <c r="DL101" s="989"/>
      <c r="DM101" s="990"/>
      <c r="DN101" s="990"/>
      <c r="DO101" s="990"/>
      <c r="DP101" s="991"/>
      <c r="DQ101" s="989"/>
      <c r="DR101" s="990"/>
      <c r="DS101" s="990"/>
      <c r="DT101" s="990"/>
      <c r="DU101" s="991"/>
      <c r="DV101" s="978"/>
      <c r="DW101" s="979"/>
      <c r="DX101" s="979"/>
      <c r="DY101" s="979"/>
      <c r="DZ101" s="980"/>
      <c r="EA101" s="221"/>
    </row>
    <row r="102" spans="1:131" ht="26.25" customHeight="1" thickBot="1" x14ac:dyDescent="0.25">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390</v>
      </c>
      <c r="BR102" s="970" t="s">
        <v>422</v>
      </c>
      <c r="BS102" s="971"/>
      <c r="BT102" s="971"/>
      <c r="BU102" s="971"/>
      <c r="BV102" s="971"/>
      <c r="BW102" s="971"/>
      <c r="BX102" s="971"/>
      <c r="BY102" s="971"/>
      <c r="BZ102" s="971"/>
      <c r="CA102" s="971"/>
      <c r="CB102" s="971"/>
      <c r="CC102" s="971"/>
      <c r="CD102" s="971"/>
      <c r="CE102" s="971"/>
      <c r="CF102" s="971"/>
      <c r="CG102" s="981"/>
      <c r="CH102" s="982"/>
      <c r="CI102" s="983"/>
      <c r="CJ102" s="983"/>
      <c r="CK102" s="983"/>
      <c r="CL102" s="984"/>
      <c r="CM102" s="982"/>
      <c r="CN102" s="983"/>
      <c r="CO102" s="983"/>
      <c r="CP102" s="983"/>
      <c r="CQ102" s="984"/>
      <c r="CR102" s="985">
        <v>14</v>
      </c>
      <c r="CS102" s="986"/>
      <c r="CT102" s="986"/>
      <c r="CU102" s="986"/>
      <c r="CV102" s="987"/>
      <c r="CW102" s="985">
        <v>16</v>
      </c>
      <c r="CX102" s="986"/>
      <c r="CY102" s="986"/>
      <c r="CZ102" s="986"/>
      <c r="DA102" s="987"/>
      <c r="DB102" s="985" t="s">
        <v>591</v>
      </c>
      <c r="DC102" s="986"/>
      <c r="DD102" s="986"/>
      <c r="DE102" s="986"/>
      <c r="DF102" s="987"/>
      <c r="DG102" s="985" t="s">
        <v>591</v>
      </c>
      <c r="DH102" s="986"/>
      <c r="DI102" s="986"/>
      <c r="DJ102" s="986"/>
      <c r="DK102" s="987"/>
      <c r="DL102" s="985" t="s">
        <v>591</v>
      </c>
      <c r="DM102" s="986"/>
      <c r="DN102" s="986"/>
      <c r="DO102" s="986"/>
      <c r="DP102" s="987"/>
      <c r="DQ102" s="985" t="s">
        <v>591</v>
      </c>
      <c r="DR102" s="986"/>
      <c r="DS102" s="986"/>
      <c r="DT102" s="986"/>
      <c r="DU102" s="987"/>
      <c r="DV102" s="970"/>
      <c r="DW102" s="971"/>
      <c r="DX102" s="971"/>
      <c r="DY102" s="971"/>
      <c r="DZ102" s="972"/>
      <c r="EA102" s="221"/>
    </row>
    <row r="103" spans="1:131" ht="26.25" customHeight="1" x14ac:dyDescent="0.2">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73" t="s">
        <v>423</v>
      </c>
      <c r="BR103" s="973"/>
      <c r="BS103" s="973"/>
      <c r="BT103" s="973"/>
      <c r="BU103" s="973"/>
      <c r="BV103" s="973"/>
      <c r="BW103" s="973"/>
      <c r="BX103" s="973"/>
      <c r="BY103" s="973"/>
      <c r="BZ103" s="973"/>
      <c r="CA103" s="973"/>
      <c r="CB103" s="973"/>
      <c r="CC103" s="973"/>
      <c r="CD103" s="973"/>
      <c r="CE103" s="973"/>
      <c r="CF103" s="973"/>
      <c r="CG103" s="973"/>
      <c r="CH103" s="973"/>
      <c r="CI103" s="973"/>
      <c r="CJ103" s="973"/>
      <c r="CK103" s="973"/>
      <c r="CL103" s="973"/>
      <c r="CM103" s="973"/>
      <c r="CN103" s="973"/>
      <c r="CO103" s="973"/>
      <c r="CP103" s="973"/>
      <c r="CQ103" s="973"/>
      <c r="CR103" s="973"/>
      <c r="CS103" s="973"/>
      <c r="CT103" s="973"/>
      <c r="CU103" s="973"/>
      <c r="CV103" s="973"/>
      <c r="CW103" s="973"/>
      <c r="CX103" s="973"/>
      <c r="CY103" s="973"/>
      <c r="CZ103" s="973"/>
      <c r="DA103" s="973"/>
      <c r="DB103" s="973"/>
      <c r="DC103" s="973"/>
      <c r="DD103" s="973"/>
      <c r="DE103" s="973"/>
      <c r="DF103" s="973"/>
      <c r="DG103" s="973"/>
      <c r="DH103" s="973"/>
      <c r="DI103" s="973"/>
      <c r="DJ103" s="973"/>
      <c r="DK103" s="973"/>
      <c r="DL103" s="973"/>
      <c r="DM103" s="973"/>
      <c r="DN103" s="973"/>
      <c r="DO103" s="973"/>
      <c r="DP103" s="973"/>
      <c r="DQ103" s="973"/>
      <c r="DR103" s="973"/>
      <c r="DS103" s="973"/>
      <c r="DT103" s="973"/>
      <c r="DU103" s="973"/>
      <c r="DV103" s="973"/>
      <c r="DW103" s="973"/>
      <c r="DX103" s="973"/>
      <c r="DY103" s="973"/>
      <c r="DZ103" s="973"/>
      <c r="EA103" s="221"/>
    </row>
    <row r="104" spans="1:131" ht="26.25" customHeight="1" x14ac:dyDescent="0.2">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74" t="s">
        <v>424</v>
      </c>
      <c r="BR104" s="974"/>
      <c r="BS104" s="974"/>
      <c r="BT104" s="974"/>
      <c r="BU104" s="974"/>
      <c r="BV104" s="974"/>
      <c r="BW104" s="974"/>
      <c r="BX104" s="974"/>
      <c r="BY104" s="974"/>
      <c r="BZ104" s="974"/>
      <c r="CA104" s="974"/>
      <c r="CB104" s="974"/>
      <c r="CC104" s="974"/>
      <c r="CD104" s="974"/>
      <c r="CE104" s="974"/>
      <c r="CF104" s="974"/>
      <c r="CG104" s="974"/>
      <c r="CH104" s="974"/>
      <c r="CI104" s="974"/>
      <c r="CJ104" s="974"/>
      <c r="CK104" s="974"/>
      <c r="CL104" s="974"/>
      <c r="CM104" s="974"/>
      <c r="CN104" s="974"/>
      <c r="CO104" s="974"/>
      <c r="CP104" s="974"/>
      <c r="CQ104" s="974"/>
      <c r="CR104" s="974"/>
      <c r="CS104" s="974"/>
      <c r="CT104" s="974"/>
      <c r="CU104" s="974"/>
      <c r="CV104" s="974"/>
      <c r="CW104" s="974"/>
      <c r="CX104" s="974"/>
      <c r="CY104" s="974"/>
      <c r="CZ104" s="974"/>
      <c r="DA104" s="974"/>
      <c r="DB104" s="974"/>
      <c r="DC104" s="974"/>
      <c r="DD104" s="974"/>
      <c r="DE104" s="974"/>
      <c r="DF104" s="974"/>
      <c r="DG104" s="974"/>
      <c r="DH104" s="974"/>
      <c r="DI104" s="974"/>
      <c r="DJ104" s="974"/>
      <c r="DK104" s="974"/>
      <c r="DL104" s="974"/>
      <c r="DM104" s="974"/>
      <c r="DN104" s="974"/>
      <c r="DO104" s="974"/>
      <c r="DP104" s="974"/>
      <c r="DQ104" s="974"/>
      <c r="DR104" s="974"/>
      <c r="DS104" s="974"/>
      <c r="DT104" s="974"/>
      <c r="DU104" s="974"/>
      <c r="DV104" s="974"/>
      <c r="DW104" s="974"/>
      <c r="DX104" s="974"/>
      <c r="DY104" s="974"/>
      <c r="DZ104" s="974"/>
      <c r="EA104" s="221"/>
    </row>
    <row r="105" spans="1:131" ht="11.25" customHeight="1" x14ac:dyDescent="0.2">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40" t="s">
        <v>425</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426</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75" t="s">
        <v>427</v>
      </c>
      <c r="B108" s="976"/>
      <c r="C108" s="976"/>
      <c r="D108" s="976"/>
      <c r="E108" s="976"/>
      <c r="F108" s="976"/>
      <c r="G108" s="976"/>
      <c r="H108" s="976"/>
      <c r="I108" s="976"/>
      <c r="J108" s="976"/>
      <c r="K108" s="976"/>
      <c r="L108" s="976"/>
      <c r="M108" s="976"/>
      <c r="N108" s="976"/>
      <c r="O108" s="976"/>
      <c r="P108" s="976"/>
      <c r="Q108" s="976"/>
      <c r="R108" s="976"/>
      <c r="S108" s="976"/>
      <c r="T108" s="976"/>
      <c r="U108" s="976"/>
      <c r="V108" s="976"/>
      <c r="W108" s="976"/>
      <c r="X108" s="976"/>
      <c r="Y108" s="976"/>
      <c r="Z108" s="976"/>
      <c r="AA108" s="976"/>
      <c r="AB108" s="976"/>
      <c r="AC108" s="976"/>
      <c r="AD108" s="976"/>
      <c r="AE108" s="976"/>
      <c r="AF108" s="976"/>
      <c r="AG108" s="976"/>
      <c r="AH108" s="976"/>
      <c r="AI108" s="976"/>
      <c r="AJ108" s="976"/>
      <c r="AK108" s="976"/>
      <c r="AL108" s="976"/>
      <c r="AM108" s="976"/>
      <c r="AN108" s="976"/>
      <c r="AO108" s="976"/>
      <c r="AP108" s="976"/>
      <c r="AQ108" s="976"/>
      <c r="AR108" s="976"/>
      <c r="AS108" s="976"/>
      <c r="AT108" s="977"/>
      <c r="AU108" s="975" t="s">
        <v>428</v>
      </c>
      <c r="AV108" s="976"/>
      <c r="AW108" s="976"/>
      <c r="AX108" s="976"/>
      <c r="AY108" s="976"/>
      <c r="AZ108" s="976"/>
      <c r="BA108" s="976"/>
      <c r="BB108" s="976"/>
      <c r="BC108" s="976"/>
      <c r="BD108" s="976"/>
      <c r="BE108" s="976"/>
      <c r="BF108" s="976"/>
      <c r="BG108" s="976"/>
      <c r="BH108" s="976"/>
      <c r="BI108" s="976"/>
      <c r="BJ108" s="976"/>
      <c r="BK108" s="976"/>
      <c r="BL108" s="976"/>
      <c r="BM108" s="976"/>
      <c r="BN108" s="976"/>
      <c r="BO108" s="976"/>
      <c r="BP108" s="976"/>
      <c r="BQ108" s="976"/>
      <c r="BR108" s="976"/>
      <c r="BS108" s="976"/>
      <c r="BT108" s="976"/>
      <c r="BU108" s="976"/>
      <c r="BV108" s="976"/>
      <c r="BW108" s="976"/>
      <c r="BX108" s="976"/>
      <c r="BY108" s="976"/>
      <c r="BZ108" s="976"/>
      <c r="CA108" s="976"/>
      <c r="CB108" s="976"/>
      <c r="CC108" s="976"/>
      <c r="CD108" s="976"/>
      <c r="CE108" s="976"/>
      <c r="CF108" s="976"/>
      <c r="CG108" s="976"/>
      <c r="CH108" s="976"/>
      <c r="CI108" s="976"/>
      <c r="CJ108" s="976"/>
      <c r="CK108" s="976"/>
      <c r="CL108" s="976"/>
      <c r="CM108" s="976"/>
      <c r="CN108" s="976"/>
      <c r="CO108" s="976"/>
      <c r="CP108" s="976"/>
      <c r="CQ108" s="976"/>
      <c r="CR108" s="976"/>
      <c r="CS108" s="976"/>
      <c r="CT108" s="976"/>
      <c r="CU108" s="976"/>
      <c r="CV108" s="976"/>
      <c r="CW108" s="976"/>
      <c r="CX108" s="976"/>
      <c r="CY108" s="976"/>
      <c r="CZ108" s="976"/>
      <c r="DA108" s="976"/>
      <c r="DB108" s="976"/>
      <c r="DC108" s="976"/>
      <c r="DD108" s="976"/>
      <c r="DE108" s="976"/>
      <c r="DF108" s="976"/>
      <c r="DG108" s="976"/>
      <c r="DH108" s="976"/>
      <c r="DI108" s="976"/>
      <c r="DJ108" s="976"/>
      <c r="DK108" s="976"/>
      <c r="DL108" s="976"/>
      <c r="DM108" s="976"/>
      <c r="DN108" s="976"/>
      <c r="DO108" s="976"/>
      <c r="DP108" s="976"/>
      <c r="DQ108" s="976"/>
      <c r="DR108" s="976"/>
      <c r="DS108" s="976"/>
      <c r="DT108" s="976"/>
      <c r="DU108" s="976"/>
      <c r="DV108" s="976"/>
      <c r="DW108" s="976"/>
      <c r="DX108" s="976"/>
      <c r="DY108" s="976"/>
      <c r="DZ108" s="977"/>
    </row>
    <row r="109" spans="1:131" s="221" customFormat="1" ht="26.25" customHeight="1" x14ac:dyDescent="0.2">
      <c r="A109" s="928" t="s">
        <v>429</v>
      </c>
      <c r="B109" s="929"/>
      <c r="C109" s="929"/>
      <c r="D109" s="929"/>
      <c r="E109" s="929"/>
      <c r="F109" s="929"/>
      <c r="G109" s="929"/>
      <c r="H109" s="929"/>
      <c r="I109" s="929"/>
      <c r="J109" s="929"/>
      <c r="K109" s="929"/>
      <c r="L109" s="929"/>
      <c r="M109" s="929"/>
      <c r="N109" s="929"/>
      <c r="O109" s="929"/>
      <c r="P109" s="929"/>
      <c r="Q109" s="929"/>
      <c r="R109" s="929"/>
      <c r="S109" s="929"/>
      <c r="T109" s="929"/>
      <c r="U109" s="929"/>
      <c r="V109" s="929"/>
      <c r="W109" s="929"/>
      <c r="X109" s="929"/>
      <c r="Y109" s="929"/>
      <c r="Z109" s="930"/>
      <c r="AA109" s="931" t="s">
        <v>430</v>
      </c>
      <c r="AB109" s="929"/>
      <c r="AC109" s="929"/>
      <c r="AD109" s="929"/>
      <c r="AE109" s="930"/>
      <c r="AF109" s="931" t="s">
        <v>431</v>
      </c>
      <c r="AG109" s="929"/>
      <c r="AH109" s="929"/>
      <c r="AI109" s="929"/>
      <c r="AJ109" s="930"/>
      <c r="AK109" s="931" t="s">
        <v>305</v>
      </c>
      <c r="AL109" s="929"/>
      <c r="AM109" s="929"/>
      <c r="AN109" s="929"/>
      <c r="AO109" s="930"/>
      <c r="AP109" s="931" t="s">
        <v>432</v>
      </c>
      <c r="AQ109" s="929"/>
      <c r="AR109" s="929"/>
      <c r="AS109" s="929"/>
      <c r="AT109" s="962"/>
      <c r="AU109" s="928" t="s">
        <v>429</v>
      </c>
      <c r="AV109" s="929"/>
      <c r="AW109" s="929"/>
      <c r="AX109" s="929"/>
      <c r="AY109" s="929"/>
      <c r="AZ109" s="929"/>
      <c r="BA109" s="929"/>
      <c r="BB109" s="929"/>
      <c r="BC109" s="929"/>
      <c r="BD109" s="929"/>
      <c r="BE109" s="929"/>
      <c r="BF109" s="929"/>
      <c r="BG109" s="929"/>
      <c r="BH109" s="929"/>
      <c r="BI109" s="929"/>
      <c r="BJ109" s="929"/>
      <c r="BK109" s="929"/>
      <c r="BL109" s="929"/>
      <c r="BM109" s="929"/>
      <c r="BN109" s="929"/>
      <c r="BO109" s="929"/>
      <c r="BP109" s="930"/>
      <c r="BQ109" s="931" t="s">
        <v>430</v>
      </c>
      <c r="BR109" s="929"/>
      <c r="BS109" s="929"/>
      <c r="BT109" s="929"/>
      <c r="BU109" s="930"/>
      <c r="BV109" s="931" t="s">
        <v>431</v>
      </c>
      <c r="BW109" s="929"/>
      <c r="BX109" s="929"/>
      <c r="BY109" s="929"/>
      <c r="BZ109" s="930"/>
      <c r="CA109" s="931" t="s">
        <v>305</v>
      </c>
      <c r="CB109" s="929"/>
      <c r="CC109" s="929"/>
      <c r="CD109" s="929"/>
      <c r="CE109" s="930"/>
      <c r="CF109" s="969" t="s">
        <v>432</v>
      </c>
      <c r="CG109" s="969"/>
      <c r="CH109" s="969"/>
      <c r="CI109" s="969"/>
      <c r="CJ109" s="969"/>
      <c r="CK109" s="931" t="s">
        <v>433</v>
      </c>
      <c r="CL109" s="929"/>
      <c r="CM109" s="929"/>
      <c r="CN109" s="929"/>
      <c r="CO109" s="929"/>
      <c r="CP109" s="929"/>
      <c r="CQ109" s="929"/>
      <c r="CR109" s="929"/>
      <c r="CS109" s="929"/>
      <c r="CT109" s="929"/>
      <c r="CU109" s="929"/>
      <c r="CV109" s="929"/>
      <c r="CW109" s="929"/>
      <c r="CX109" s="929"/>
      <c r="CY109" s="929"/>
      <c r="CZ109" s="929"/>
      <c r="DA109" s="929"/>
      <c r="DB109" s="929"/>
      <c r="DC109" s="929"/>
      <c r="DD109" s="929"/>
      <c r="DE109" s="929"/>
      <c r="DF109" s="930"/>
      <c r="DG109" s="931" t="s">
        <v>430</v>
      </c>
      <c r="DH109" s="929"/>
      <c r="DI109" s="929"/>
      <c r="DJ109" s="929"/>
      <c r="DK109" s="930"/>
      <c r="DL109" s="931" t="s">
        <v>431</v>
      </c>
      <c r="DM109" s="929"/>
      <c r="DN109" s="929"/>
      <c r="DO109" s="929"/>
      <c r="DP109" s="930"/>
      <c r="DQ109" s="931" t="s">
        <v>305</v>
      </c>
      <c r="DR109" s="929"/>
      <c r="DS109" s="929"/>
      <c r="DT109" s="929"/>
      <c r="DU109" s="930"/>
      <c r="DV109" s="931" t="s">
        <v>432</v>
      </c>
      <c r="DW109" s="929"/>
      <c r="DX109" s="929"/>
      <c r="DY109" s="929"/>
      <c r="DZ109" s="962"/>
    </row>
    <row r="110" spans="1:131" s="221" customFormat="1" ht="26.25" customHeight="1" x14ac:dyDescent="0.2">
      <c r="A110" s="840" t="s">
        <v>434</v>
      </c>
      <c r="B110" s="841"/>
      <c r="C110" s="841"/>
      <c r="D110" s="841"/>
      <c r="E110" s="841"/>
      <c r="F110" s="841"/>
      <c r="G110" s="841"/>
      <c r="H110" s="841"/>
      <c r="I110" s="841"/>
      <c r="J110" s="841"/>
      <c r="K110" s="841"/>
      <c r="L110" s="841"/>
      <c r="M110" s="841"/>
      <c r="N110" s="841"/>
      <c r="O110" s="841"/>
      <c r="P110" s="841"/>
      <c r="Q110" s="841"/>
      <c r="R110" s="841"/>
      <c r="S110" s="841"/>
      <c r="T110" s="841"/>
      <c r="U110" s="841"/>
      <c r="V110" s="841"/>
      <c r="W110" s="841"/>
      <c r="X110" s="841"/>
      <c r="Y110" s="841"/>
      <c r="Z110" s="842"/>
      <c r="AA110" s="921">
        <v>806640</v>
      </c>
      <c r="AB110" s="922"/>
      <c r="AC110" s="922"/>
      <c r="AD110" s="922"/>
      <c r="AE110" s="923"/>
      <c r="AF110" s="924">
        <v>828140</v>
      </c>
      <c r="AG110" s="922"/>
      <c r="AH110" s="922"/>
      <c r="AI110" s="922"/>
      <c r="AJ110" s="923"/>
      <c r="AK110" s="924">
        <v>866645</v>
      </c>
      <c r="AL110" s="922"/>
      <c r="AM110" s="922"/>
      <c r="AN110" s="922"/>
      <c r="AO110" s="923"/>
      <c r="AP110" s="925">
        <v>17.5</v>
      </c>
      <c r="AQ110" s="926"/>
      <c r="AR110" s="926"/>
      <c r="AS110" s="926"/>
      <c r="AT110" s="927"/>
      <c r="AU110" s="963" t="s">
        <v>72</v>
      </c>
      <c r="AV110" s="964"/>
      <c r="AW110" s="964"/>
      <c r="AX110" s="964"/>
      <c r="AY110" s="964"/>
      <c r="AZ110" s="893" t="s">
        <v>435</v>
      </c>
      <c r="BA110" s="841"/>
      <c r="BB110" s="841"/>
      <c r="BC110" s="841"/>
      <c r="BD110" s="841"/>
      <c r="BE110" s="841"/>
      <c r="BF110" s="841"/>
      <c r="BG110" s="841"/>
      <c r="BH110" s="841"/>
      <c r="BI110" s="841"/>
      <c r="BJ110" s="841"/>
      <c r="BK110" s="841"/>
      <c r="BL110" s="841"/>
      <c r="BM110" s="841"/>
      <c r="BN110" s="841"/>
      <c r="BO110" s="841"/>
      <c r="BP110" s="842"/>
      <c r="BQ110" s="894">
        <v>8739840</v>
      </c>
      <c r="BR110" s="875"/>
      <c r="BS110" s="875"/>
      <c r="BT110" s="875"/>
      <c r="BU110" s="875"/>
      <c r="BV110" s="875">
        <v>8828410</v>
      </c>
      <c r="BW110" s="875"/>
      <c r="BX110" s="875"/>
      <c r="BY110" s="875"/>
      <c r="BZ110" s="875"/>
      <c r="CA110" s="875">
        <v>8801105</v>
      </c>
      <c r="CB110" s="875"/>
      <c r="CC110" s="875"/>
      <c r="CD110" s="875"/>
      <c r="CE110" s="875"/>
      <c r="CF110" s="899">
        <v>178.1</v>
      </c>
      <c r="CG110" s="900"/>
      <c r="CH110" s="900"/>
      <c r="CI110" s="900"/>
      <c r="CJ110" s="900"/>
      <c r="CK110" s="959" t="s">
        <v>436</v>
      </c>
      <c r="CL110" s="852"/>
      <c r="CM110" s="893" t="s">
        <v>437</v>
      </c>
      <c r="CN110" s="841"/>
      <c r="CO110" s="841"/>
      <c r="CP110" s="841"/>
      <c r="CQ110" s="841"/>
      <c r="CR110" s="841"/>
      <c r="CS110" s="841"/>
      <c r="CT110" s="841"/>
      <c r="CU110" s="841"/>
      <c r="CV110" s="841"/>
      <c r="CW110" s="841"/>
      <c r="CX110" s="841"/>
      <c r="CY110" s="841"/>
      <c r="CZ110" s="841"/>
      <c r="DA110" s="841"/>
      <c r="DB110" s="841"/>
      <c r="DC110" s="841"/>
      <c r="DD110" s="841"/>
      <c r="DE110" s="841"/>
      <c r="DF110" s="842"/>
      <c r="DG110" s="894" t="s">
        <v>138</v>
      </c>
      <c r="DH110" s="875"/>
      <c r="DI110" s="875"/>
      <c r="DJ110" s="875"/>
      <c r="DK110" s="875"/>
      <c r="DL110" s="875" t="s">
        <v>138</v>
      </c>
      <c r="DM110" s="875"/>
      <c r="DN110" s="875"/>
      <c r="DO110" s="875"/>
      <c r="DP110" s="875"/>
      <c r="DQ110" s="875" t="s">
        <v>138</v>
      </c>
      <c r="DR110" s="875"/>
      <c r="DS110" s="875"/>
      <c r="DT110" s="875"/>
      <c r="DU110" s="875"/>
      <c r="DV110" s="876" t="s">
        <v>138</v>
      </c>
      <c r="DW110" s="876"/>
      <c r="DX110" s="876"/>
      <c r="DY110" s="876"/>
      <c r="DZ110" s="877"/>
    </row>
    <row r="111" spans="1:131" s="221" customFormat="1" ht="26.25" customHeight="1" x14ac:dyDescent="0.2">
      <c r="A111" s="807" t="s">
        <v>438</v>
      </c>
      <c r="B111" s="808"/>
      <c r="C111" s="808"/>
      <c r="D111" s="808"/>
      <c r="E111" s="808"/>
      <c r="F111" s="808"/>
      <c r="G111" s="808"/>
      <c r="H111" s="808"/>
      <c r="I111" s="808"/>
      <c r="J111" s="808"/>
      <c r="K111" s="808"/>
      <c r="L111" s="808"/>
      <c r="M111" s="808"/>
      <c r="N111" s="808"/>
      <c r="O111" s="808"/>
      <c r="P111" s="808"/>
      <c r="Q111" s="808"/>
      <c r="R111" s="808"/>
      <c r="S111" s="808"/>
      <c r="T111" s="808"/>
      <c r="U111" s="808"/>
      <c r="V111" s="808"/>
      <c r="W111" s="808"/>
      <c r="X111" s="808"/>
      <c r="Y111" s="808"/>
      <c r="Z111" s="958"/>
      <c r="AA111" s="951" t="s">
        <v>138</v>
      </c>
      <c r="AB111" s="952"/>
      <c r="AC111" s="952"/>
      <c r="AD111" s="952"/>
      <c r="AE111" s="953"/>
      <c r="AF111" s="954" t="s">
        <v>138</v>
      </c>
      <c r="AG111" s="952"/>
      <c r="AH111" s="952"/>
      <c r="AI111" s="952"/>
      <c r="AJ111" s="953"/>
      <c r="AK111" s="954" t="s">
        <v>138</v>
      </c>
      <c r="AL111" s="952"/>
      <c r="AM111" s="952"/>
      <c r="AN111" s="952"/>
      <c r="AO111" s="953"/>
      <c r="AP111" s="955" t="s">
        <v>138</v>
      </c>
      <c r="AQ111" s="956"/>
      <c r="AR111" s="956"/>
      <c r="AS111" s="956"/>
      <c r="AT111" s="957"/>
      <c r="AU111" s="965"/>
      <c r="AV111" s="966"/>
      <c r="AW111" s="966"/>
      <c r="AX111" s="966"/>
      <c r="AY111" s="966"/>
      <c r="AZ111" s="848" t="s">
        <v>439</v>
      </c>
      <c r="BA111" s="785"/>
      <c r="BB111" s="785"/>
      <c r="BC111" s="785"/>
      <c r="BD111" s="785"/>
      <c r="BE111" s="785"/>
      <c r="BF111" s="785"/>
      <c r="BG111" s="785"/>
      <c r="BH111" s="785"/>
      <c r="BI111" s="785"/>
      <c r="BJ111" s="785"/>
      <c r="BK111" s="785"/>
      <c r="BL111" s="785"/>
      <c r="BM111" s="785"/>
      <c r="BN111" s="785"/>
      <c r="BO111" s="785"/>
      <c r="BP111" s="786"/>
      <c r="BQ111" s="849" t="s">
        <v>138</v>
      </c>
      <c r="BR111" s="850"/>
      <c r="BS111" s="850"/>
      <c r="BT111" s="850"/>
      <c r="BU111" s="850"/>
      <c r="BV111" s="850" t="s">
        <v>138</v>
      </c>
      <c r="BW111" s="850"/>
      <c r="BX111" s="850"/>
      <c r="BY111" s="850"/>
      <c r="BZ111" s="850"/>
      <c r="CA111" s="850">
        <v>282</v>
      </c>
      <c r="CB111" s="850"/>
      <c r="CC111" s="850"/>
      <c r="CD111" s="850"/>
      <c r="CE111" s="850"/>
      <c r="CF111" s="908">
        <v>0</v>
      </c>
      <c r="CG111" s="909"/>
      <c r="CH111" s="909"/>
      <c r="CI111" s="909"/>
      <c r="CJ111" s="909"/>
      <c r="CK111" s="960"/>
      <c r="CL111" s="854"/>
      <c r="CM111" s="848" t="s">
        <v>440</v>
      </c>
      <c r="CN111" s="785"/>
      <c r="CO111" s="785"/>
      <c r="CP111" s="785"/>
      <c r="CQ111" s="785"/>
      <c r="CR111" s="785"/>
      <c r="CS111" s="785"/>
      <c r="CT111" s="785"/>
      <c r="CU111" s="785"/>
      <c r="CV111" s="785"/>
      <c r="CW111" s="785"/>
      <c r="CX111" s="785"/>
      <c r="CY111" s="785"/>
      <c r="CZ111" s="785"/>
      <c r="DA111" s="785"/>
      <c r="DB111" s="785"/>
      <c r="DC111" s="785"/>
      <c r="DD111" s="785"/>
      <c r="DE111" s="785"/>
      <c r="DF111" s="786"/>
      <c r="DG111" s="849" t="s">
        <v>138</v>
      </c>
      <c r="DH111" s="850"/>
      <c r="DI111" s="850"/>
      <c r="DJ111" s="850"/>
      <c r="DK111" s="850"/>
      <c r="DL111" s="850" t="s">
        <v>138</v>
      </c>
      <c r="DM111" s="850"/>
      <c r="DN111" s="850"/>
      <c r="DO111" s="850"/>
      <c r="DP111" s="850"/>
      <c r="DQ111" s="850" t="s">
        <v>138</v>
      </c>
      <c r="DR111" s="850"/>
      <c r="DS111" s="850"/>
      <c r="DT111" s="850"/>
      <c r="DU111" s="850"/>
      <c r="DV111" s="827" t="s">
        <v>138</v>
      </c>
      <c r="DW111" s="827"/>
      <c r="DX111" s="827"/>
      <c r="DY111" s="827"/>
      <c r="DZ111" s="828"/>
    </row>
    <row r="112" spans="1:131" s="221" customFormat="1" ht="26.25" customHeight="1" x14ac:dyDescent="0.2">
      <c r="A112" s="945" t="s">
        <v>441</v>
      </c>
      <c r="B112" s="946"/>
      <c r="C112" s="785" t="s">
        <v>442</v>
      </c>
      <c r="D112" s="785"/>
      <c r="E112" s="785"/>
      <c r="F112" s="785"/>
      <c r="G112" s="785"/>
      <c r="H112" s="785"/>
      <c r="I112" s="785"/>
      <c r="J112" s="785"/>
      <c r="K112" s="785"/>
      <c r="L112" s="785"/>
      <c r="M112" s="785"/>
      <c r="N112" s="785"/>
      <c r="O112" s="785"/>
      <c r="P112" s="785"/>
      <c r="Q112" s="785"/>
      <c r="R112" s="785"/>
      <c r="S112" s="785"/>
      <c r="T112" s="785"/>
      <c r="U112" s="785"/>
      <c r="V112" s="785"/>
      <c r="W112" s="785"/>
      <c r="X112" s="785"/>
      <c r="Y112" s="785"/>
      <c r="Z112" s="786"/>
      <c r="AA112" s="812" t="s">
        <v>138</v>
      </c>
      <c r="AB112" s="813"/>
      <c r="AC112" s="813"/>
      <c r="AD112" s="813"/>
      <c r="AE112" s="814"/>
      <c r="AF112" s="815" t="s">
        <v>138</v>
      </c>
      <c r="AG112" s="813"/>
      <c r="AH112" s="813"/>
      <c r="AI112" s="813"/>
      <c r="AJ112" s="814"/>
      <c r="AK112" s="815" t="s">
        <v>138</v>
      </c>
      <c r="AL112" s="813"/>
      <c r="AM112" s="813"/>
      <c r="AN112" s="813"/>
      <c r="AO112" s="814"/>
      <c r="AP112" s="857" t="s">
        <v>138</v>
      </c>
      <c r="AQ112" s="858"/>
      <c r="AR112" s="858"/>
      <c r="AS112" s="858"/>
      <c r="AT112" s="859"/>
      <c r="AU112" s="965"/>
      <c r="AV112" s="966"/>
      <c r="AW112" s="966"/>
      <c r="AX112" s="966"/>
      <c r="AY112" s="966"/>
      <c r="AZ112" s="848" t="s">
        <v>443</v>
      </c>
      <c r="BA112" s="785"/>
      <c r="BB112" s="785"/>
      <c r="BC112" s="785"/>
      <c r="BD112" s="785"/>
      <c r="BE112" s="785"/>
      <c r="BF112" s="785"/>
      <c r="BG112" s="785"/>
      <c r="BH112" s="785"/>
      <c r="BI112" s="785"/>
      <c r="BJ112" s="785"/>
      <c r="BK112" s="785"/>
      <c r="BL112" s="785"/>
      <c r="BM112" s="785"/>
      <c r="BN112" s="785"/>
      <c r="BO112" s="785"/>
      <c r="BP112" s="786"/>
      <c r="BQ112" s="849">
        <v>4790968</v>
      </c>
      <c r="BR112" s="850"/>
      <c r="BS112" s="850"/>
      <c r="BT112" s="850"/>
      <c r="BU112" s="850"/>
      <c r="BV112" s="850">
        <v>4813304</v>
      </c>
      <c r="BW112" s="850"/>
      <c r="BX112" s="850"/>
      <c r="BY112" s="850"/>
      <c r="BZ112" s="850"/>
      <c r="CA112" s="850">
        <v>4960976</v>
      </c>
      <c r="CB112" s="850"/>
      <c r="CC112" s="850"/>
      <c r="CD112" s="850"/>
      <c r="CE112" s="850"/>
      <c r="CF112" s="908">
        <v>100.4</v>
      </c>
      <c r="CG112" s="909"/>
      <c r="CH112" s="909"/>
      <c r="CI112" s="909"/>
      <c r="CJ112" s="909"/>
      <c r="CK112" s="960"/>
      <c r="CL112" s="854"/>
      <c r="CM112" s="848" t="s">
        <v>444</v>
      </c>
      <c r="CN112" s="785"/>
      <c r="CO112" s="785"/>
      <c r="CP112" s="785"/>
      <c r="CQ112" s="785"/>
      <c r="CR112" s="785"/>
      <c r="CS112" s="785"/>
      <c r="CT112" s="785"/>
      <c r="CU112" s="785"/>
      <c r="CV112" s="785"/>
      <c r="CW112" s="785"/>
      <c r="CX112" s="785"/>
      <c r="CY112" s="785"/>
      <c r="CZ112" s="785"/>
      <c r="DA112" s="785"/>
      <c r="DB112" s="785"/>
      <c r="DC112" s="785"/>
      <c r="DD112" s="785"/>
      <c r="DE112" s="785"/>
      <c r="DF112" s="786"/>
      <c r="DG112" s="849" t="s">
        <v>138</v>
      </c>
      <c r="DH112" s="850"/>
      <c r="DI112" s="850"/>
      <c r="DJ112" s="850"/>
      <c r="DK112" s="850"/>
      <c r="DL112" s="850" t="s">
        <v>138</v>
      </c>
      <c r="DM112" s="850"/>
      <c r="DN112" s="850"/>
      <c r="DO112" s="850"/>
      <c r="DP112" s="850"/>
      <c r="DQ112" s="850" t="s">
        <v>138</v>
      </c>
      <c r="DR112" s="850"/>
      <c r="DS112" s="850"/>
      <c r="DT112" s="850"/>
      <c r="DU112" s="850"/>
      <c r="DV112" s="827" t="s">
        <v>138</v>
      </c>
      <c r="DW112" s="827"/>
      <c r="DX112" s="827"/>
      <c r="DY112" s="827"/>
      <c r="DZ112" s="828"/>
    </row>
    <row r="113" spans="1:130" s="221" customFormat="1" ht="26.25" customHeight="1" x14ac:dyDescent="0.2">
      <c r="A113" s="947"/>
      <c r="B113" s="948"/>
      <c r="C113" s="785" t="s">
        <v>445</v>
      </c>
      <c r="D113" s="785"/>
      <c r="E113" s="785"/>
      <c r="F113" s="785"/>
      <c r="G113" s="785"/>
      <c r="H113" s="785"/>
      <c r="I113" s="785"/>
      <c r="J113" s="785"/>
      <c r="K113" s="785"/>
      <c r="L113" s="785"/>
      <c r="M113" s="785"/>
      <c r="N113" s="785"/>
      <c r="O113" s="785"/>
      <c r="P113" s="785"/>
      <c r="Q113" s="785"/>
      <c r="R113" s="785"/>
      <c r="S113" s="785"/>
      <c r="T113" s="785"/>
      <c r="U113" s="785"/>
      <c r="V113" s="785"/>
      <c r="W113" s="785"/>
      <c r="X113" s="785"/>
      <c r="Y113" s="785"/>
      <c r="Z113" s="786"/>
      <c r="AA113" s="951">
        <v>340106</v>
      </c>
      <c r="AB113" s="952"/>
      <c r="AC113" s="952"/>
      <c r="AD113" s="952"/>
      <c r="AE113" s="953"/>
      <c r="AF113" s="954">
        <v>363378</v>
      </c>
      <c r="AG113" s="952"/>
      <c r="AH113" s="952"/>
      <c r="AI113" s="952"/>
      <c r="AJ113" s="953"/>
      <c r="AK113" s="954">
        <v>387120</v>
      </c>
      <c r="AL113" s="952"/>
      <c r="AM113" s="952"/>
      <c r="AN113" s="952"/>
      <c r="AO113" s="953"/>
      <c r="AP113" s="955">
        <v>7.8</v>
      </c>
      <c r="AQ113" s="956"/>
      <c r="AR113" s="956"/>
      <c r="AS113" s="956"/>
      <c r="AT113" s="957"/>
      <c r="AU113" s="965"/>
      <c r="AV113" s="966"/>
      <c r="AW113" s="966"/>
      <c r="AX113" s="966"/>
      <c r="AY113" s="966"/>
      <c r="AZ113" s="848" t="s">
        <v>446</v>
      </c>
      <c r="BA113" s="785"/>
      <c r="BB113" s="785"/>
      <c r="BC113" s="785"/>
      <c r="BD113" s="785"/>
      <c r="BE113" s="785"/>
      <c r="BF113" s="785"/>
      <c r="BG113" s="785"/>
      <c r="BH113" s="785"/>
      <c r="BI113" s="785"/>
      <c r="BJ113" s="785"/>
      <c r="BK113" s="785"/>
      <c r="BL113" s="785"/>
      <c r="BM113" s="785"/>
      <c r="BN113" s="785"/>
      <c r="BO113" s="785"/>
      <c r="BP113" s="786"/>
      <c r="BQ113" s="849">
        <v>713927</v>
      </c>
      <c r="BR113" s="850"/>
      <c r="BS113" s="850"/>
      <c r="BT113" s="850"/>
      <c r="BU113" s="850"/>
      <c r="BV113" s="850">
        <v>687363</v>
      </c>
      <c r="BW113" s="850"/>
      <c r="BX113" s="850"/>
      <c r="BY113" s="850"/>
      <c r="BZ113" s="850"/>
      <c r="CA113" s="850">
        <v>735370</v>
      </c>
      <c r="CB113" s="850"/>
      <c r="CC113" s="850"/>
      <c r="CD113" s="850"/>
      <c r="CE113" s="850"/>
      <c r="CF113" s="908">
        <v>14.9</v>
      </c>
      <c r="CG113" s="909"/>
      <c r="CH113" s="909"/>
      <c r="CI113" s="909"/>
      <c r="CJ113" s="909"/>
      <c r="CK113" s="960"/>
      <c r="CL113" s="854"/>
      <c r="CM113" s="848" t="s">
        <v>447</v>
      </c>
      <c r="CN113" s="785"/>
      <c r="CO113" s="785"/>
      <c r="CP113" s="785"/>
      <c r="CQ113" s="785"/>
      <c r="CR113" s="785"/>
      <c r="CS113" s="785"/>
      <c r="CT113" s="785"/>
      <c r="CU113" s="785"/>
      <c r="CV113" s="785"/>
      <c r="CW113" s="785"/>
      <c r="CX113" s="785"/>
      <c r="CY113" s="785"/>
      <c r="CZ113" s="785"/>
      <c r="DA113" s="785"/>
      <c r="DB113" s="785"/>
      <c r="DC113" s="785"/>
      <c r="DD113" s="785"/>
      <c r="DE113" s="785"/>
      <c r="DF113" s="786"/>
      <c r="DG113" s="812" t="s">
        <v>138</v>
      </c>
      <c r="DH113" s="813"/>
      <c r="DI113" s="813"/>
      <c r="DJ113" s="813"/>
      <c r="DK113" s="814"/>
      <c r="DL113" s="815" t="s">
        <v>138</v>
      </c>
      <c r="DM113" s="813"/>
      <c r="DN113" s="813"/>
      <c r="DO113" s="813"/>
      <c r="DP113" s="814"/>
      <c r="DQ113" s="815" t="s">
        <v>138</v>
      </c>
      <c r="DR113" s="813"/>
      <c r="DS113" s="813"/>
      <c r="DT113" s="813"/>
      <c r="DU113" s="814"/>
      <c r="DV113" s="857" t="s">
        <v>138</v>
      </c>
      <c r="DW113" s="858"/>
      <c r="DX113" s="858"/>
      <c r="DY113" s="858"/>
      <c r="DZ113" s="859"/>
    </row>
    <row r="114" spans="1:130" s="221" customFormat="1" ht="26.25" customHeight="1" x14ac:dyDescent="0.2">
      <c r="A114" s="947"/>
      <c r="B114" s="948"/>
      <c r="C114" s="785" t="s">
        <v>448</v>
      </c>
      <c r="D114" s="785"/>
      <c r="E114" s="785"/>
      <c r="F114" s="785"/>
      <c r="G114" s="785"/>
      <c r="H114" s="785"/>
      <c r="I114" s="785"/>
      <c r="J114" s="785"/>
      <c r="K114" s="785"/>
      <c r="L114" s="785"/>
      <c r="M114" s="785"/>
      <c r="N114" s="785"/>
      <c r="O114" s="785"/>
      <c r="P114" s="785"/>
      <c r="Q114" s="785"/>
      <c r="R114" s="785"/>
      <c r="S114" s="785"/>
      <c r="T114" s="785"/>
      <c r="U114" s="785"/>
      <c r="V114" s="785"/>
      <c r="W114" s="785"/>
      <c r="X114" s="785"/>
      <c r="Y114" s="785"/>
      <c r="Z114" s="786"/>
      <c r="AA114" s="812">
        <v>115748</v>
      </c>
      <c r="AB114" s="813"/>
      <c r="AC114" s="813"/>
      <c r="AD114" s="813"/>
      <c r="AE114" s="814"/>
      <c r="AF114" s="815">
        <v>134905</v>
      </c>
      <c r="AG114" s="813"/>
      <c r="AH114" s="813"/>
      <c r="AI114" s="813"/>
      <c r="AJ114" s="814"/>
      <c r="AK114" s="815">
        <v>110012</v>
      </c>
      <c r="AL114" s="813"/>
      <c r="AM114" s="813"/>
      <c r="AN114" s="813"/>
      <c r="AO114" s="814"/>
      <c r="AP114" s="857">
        <v>2.2000000000000002</v>
      </c>
      <c r="AQ114" s="858"/>
      <c r="AR114" s="858"/>
      <c r="AS114" s="858"/>
      <c r="AT114" s="859"/>
      <c r="AU114" s="965"/>
      <c r="AV114" s="966"/>
      <c r="AW114" s="966"/>
      <c r="AX114" s="966"/>
      <c r="AY114" s="966"/>
      <c r="AZ114" s="848" t="s">
        <v>449</v>
      </c>
      <c r="BA114" s="785"/>
      <c r="BB114" s="785"/>
      <c r="BC114" s="785"/>
      <c r="BD114" s="785"/>
      <c r="BE114" s="785"/>
      <c r="BF114" s="785"/>
      <c r="BG114" s="785"/>
      <c r="BH114" s="785"/>
      <c r="BI114" s="785"/>
      <c r="BJ114" s="785"/>
      <c r="BK114" s="785"/>
      <c r="BL114" s="785"/>
      <c r="BM114" s="785"/>
      <c r="BN114" s="785"/>
      <c r="BO114" s="785"/>
      <c r="BP114" s="786"/>
      <c r="BQ114" s="849">
        <v>403246</v>
      </c>
      <c r="BR114" s="850"/>
      <c r="BS114" s="850"/>
      <c r="BT114" s="850"/>
      <c r="BU114" s="850"/>
      <c r="BV114" s="850">
        <v>324026</v>
      </c>
      <c r="BW114" s="850"/>
      <c r="BX114" s="850"/>
      <c r="BY114" s="850"/>
      <c r="BZ114" s="850"/>
      <c r="CA114" s="850">
        <v>293113</v>
      </c>
      <c r="CB114" s="850"/>
      <c r="CC114" s="850"/>
      <c r="CD114" s="850"/>
      <c r="CE114" s="850"/>
      <c r="CF114" s="908">
        <v>5.9</v>
      </c>
      <c r="CG114" s="909"/>
      <c r="CH114" s="909"/>
      <c r="CI114" s="909"/>
      <c r="CJ114" s="909"/>
      <c r="CK114" s="960"/>
      <c r="CL114" s="854"/>
      <c r="CM114" s="848" t="s">
        <v>450</v>
      </c>
      <c r="CN114" s="785"/>
      <c r="CO114" s="785"/>
      <c r="CP114" s="785"/>
      <c r="CQ114" s="785"/>
      <c r="CR114" s="785"/>
      <c r="CS114" s="785"/>
      <c r="CT114" s="785"/>
      <c r="CU114" s="785"/>
      <c r="CV114" s="785"/>
      <c r="CW114" s="785"/>
      <c r="CX114" s="785"/>
      <c r="CY114" s="785"/>
      <c r="CZ114" s="785"/>
      <c r="DA114" s="785"/>
      <c r="DB114" s="785"/>
      <c r="DC114" s="785"/>
      <c r="DD114" s="785"/>
      <c r="DE114" s="785"/>
      <c r="DF114" s="786"/>
      <c r="DG114" s="812" t="s">
        <v>138</v>
      </c>
      <c r="DH114" s="813"/>
      <c r="DI114" s="813"/>
      <c r="DJ114" s="813"/>
      <c r="DK114" s="814"/>
      <c r="DL114" s="815" t="s">
        <v>138</v>
      </c>
      <c r="DM114" s="813"/>
      <c r="DN114" s="813"/>
      <c r="DO114" s="813"/>
      <c r="DP114" s="814"/>
      <c r="DQ114" s="815" t="s">
        <v>138</v>
      </c>
      <c r="DR114" s="813"/>
      <c r="DS114" s="813"/>
      <c r="DT114" s="813"/>
      <c r="DU114" s="814"/>
      <c r="DV114" s="857" t="s">
        <v>138</v>
      </c>
      <c r="DW114" s="858"/>
      <c r="DX114" s="858"/>
      <c r="DY114" s="858"/>
      <c r="DZ114" s="859"/>
    </row>
    <row r="115" spans="1:130" s="221" customFormat="1" ht="26.25" customHeight="1" x14ac:dyDescent="0.2">
      <c r="A115" s="947"/>
      <c r="B115" s="948"/>
      <c r="C115" s="785" t="s">
        <v>451</v>
      </c>
      <c r="D115" s="785"/>
      <c r="E115" s="785"/>
      <c r="F115" s="785"/>
      <c r="G115" s="785"/>
      <c r="H115" s="785"/>
      <c r="I115" s="785"/>
      <c r="J115" s="785"/>
      <c r="K115" s="785"/>
      <c r="L115" s="785"/>
      <c r="M115" s="785"/>
      <c r="N115" s="785"/>
      <c r="O115" s="785"/>
      <c r="P115" s="785"/>
      <c r="Q115" s="785"/>
      <c r="R115" s="785"/>
      <c r="S115" s="785"/>
      <c r="T115" s="785"/>
      <c r="U115" s="785"/>
      <c r="V115" s="785"/>
      <c r="W115" s="785"/>
      <c r="X115" s="785"/>
      <c r="Y115" s="785"/>
      <c r="Z115" s="786"/>
      <c r="AA115" s="951" t="s">
        <v>138</v>
      </c>
      <c r="AB115" s="952"/>
      <c r="AC115" s="952"/>
      <c r="AD115" s="952"/>
      <c r="AE115" s="953"/>
      <c r="AF115" s="954" t="s">
        <v>138</v>
      </c>
      <c r="AG115" s="952"/>
      <c r="AH115" s="952"/>
      <c r="AI115" s="952"/>
      <c r="AJ115" s="953"/>
      <c r="AK115" s="954" t="s">
        <v>138</v>
      </c>
      <c r="AL115" s="952"/>
      <c r="AM115" s="952"/>
      <c r="AN115" s="952"/>
      <c r="AO115" s="953"/>
      <c r="AP115" s="955" t="s">
        <v>138</v>
      </c>
      <c r="AQ115" s="956"/>
      <c r="AR115" s="956"/>
      <c r="AS115" s="956"/>
      <c r="AT115" s="957"/>
      <c r="AU115" s="965"/>
      <c r="AV115" s="966"/>
      <c r="AW115" s="966"/>
      <c r="AX115" s="966"/>
      <c r="AY115" s="966"/>
      <c r="AZ115" s="848" t="s">
        <v>452</v>
      </c>
      <c r="BA115" s="785"/>
      <c r="BB115" s="785"/>
      <c r="BC115" s="785"/>
      <c r="BD115" s="785"/>
      <c r="BE115" s="785"/>
      <c r="BF115" s="785"/>
      <c r="BG115" s="785"/>
      <c r="BH115" s="785"/>
      <c r="BI115" s="785"/>
      <c r="BJ115" s="785"/>
      <c r="BK115" s="785"/>
      <c r="BL115" s="785"/>
      <c r="BM115" s="785"/>
      <c r="BN115" s="785"/>
      <c r="BO115" s="785"/>
      <c r="BP115" s="786"/>
      <c r="BQ115" s="849" t="s">
        <v>138</v>
      </c>
      <c r="BR115" s="850"/>
      <c r="BS115" s="850"/>
      <c r="BT115" s="850"/>
      <c r="BU115" s="850"/>
      <c r="BV115" s="850" t="s">
        <v>138</v>
      </c>
      <c r="BW115" s="850"/>
      <c r="BX115" s="850"/>
      <c r="BY115" s="850"/>
      <c r="BZ115" s="850"/>
      <c r="CA115" s="850" t="s">
        <v>138</v>
      </c>
      <c r="CB115" s="850"/>
      <c r="CC115" s="850"/>
      <c r="CD115" s="850"/>
      <c r="CE115" s="850"/>
      <c r="CF115" s="908" t="s">
        <v>138</v>
      </c>
      <c r="CG115" s="909"/>
      <c r="CH115" s="909"/>
      <c r="CI115" s="909"/>
      <c r="CJ115" s="909"/>
      <c r="CK115" s="960"/>
      <c r="CL115" s="854"/>
      <c r="CM115" s="848" t="s">
        <v>453</v>
      </c>
      <c r="CN115" s="785"/>
      <c r="CO115" s="785"/>
      <c r="CP115" s="785"/>
      <c r="CQ115" s="785"/>
      <c r="CR115" s="785"/>
      <c r="CS115" s="785"/>
      <c r="CT115" s="785"/>
      <c r="CU115" s="785"/>
      <c r="CV115" s="785"/>
      <c r="CW115" s="785"/>
      <c r="CX115" s="785"/>
      <c r="CY115" s="785"/>
      <c r="CZ115" s="785"/>
      <c r="DA115" s="785"/>
      <c r="DB115" s="785"/>
      <c r="DC115" s="785"/>
      <c r="DD115" s="785"/>
      <c r="DE115" s="785"/>
      <c r="DF115" s="786"/>
      <c r="DG115" s="812" t="s">
        <v>138</v>
      </c>
      <c r="DH115" s="813"/>
      <c r="DI115" s="813"/>
      <c r="DJ115" s="813"/>
      <c r="DK115" s="814"/>
      <c r="DL115" s="815" t="s">
        <v>138</v>
      </c>
      <c r="DM115" s="813"/>
      <c r="DN115" s="813"/>
      <c r="DO115" s="813"/>
      <c r="DP115" s="814"/>
      <c r="DQ115" s="815" t="s">
        <v>138</v>
      </c>
      <c r="DR115" s="813"/>
      <c r="DS115" s="813"/>
      <c r="DT115" s="813"/>
      <c r="DU115" s="814"/>
      <c r="DV115" s="857" t="s">
        <v>138</v>
      </c>
      <c r="DW115" s="858"/>
      <c r="DX115" s="858"/>
      <c r="DY115" s="858"/>
      <c r="DZ115" s="859"/>
    </row>
    <row r="116" spans="1:130" s="221" customFormat="1" ht="26.25" customHeight="1" x14ac:dyDescent="0.2">
      <c r="A116" s="949"/>
      <c r="B116" s="950"/>
      <c r="C116" s="872" t="s">
        <v>454</v>
      </c>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3"/>
      <c r="AA116" s="812" t="s">
        <v>138</v>
      </c>
      <c r="AB116" s="813"/>
      <c r="AC116" s="813"/>
      <c r="AD116" s="813"/>
      <c r="AE116" s="814"/>
      <c r="AF116" s="815" t="s">
        <v>138</v>
      </c>
      <c r="AG116" s="813"/>
      <c r="AH116" s="813"/>
      <c r="AI116" s="813"/>
      <c r="AJ116" s="814"/>
      <c r="AK116" s="815" t="s">
        <v>138</v>
      </c>
      <c r="AL116" s="813"/>
      <c r="AM116" s="813"/>
      <c r="AN116" s="813"/>
      <c r="AO116" s="814"/>
      <c r="AP116" s="857" t="s">
        <v>138</v>
      </c>
      <c r="AQ116" s="858"/>
      <c r="AR116" s="858"/>
      <c r="AS116" s="858"/>
      <c r="AT116" s="859"/>
      <c r="AU116" s="965"/>
      <c r="AV116" s="966"/>
      <c r="AW116" s="966"/>
      <c r="AX116" s="966"/>
      <c r="AY116" s="966"/>
      <c r="AZ116" s="942" t="s">
        <v>455</v>
      </c>
      <c r="BA116" s="943"/>
      <c r="BB116" s="943"/>
      <c r="BC116" s="943"/>
      <c r="BD116" s="943"/>
      <c r="BE116" s="943"/>
      <c r="BF116" s="943"/>
      <c r="BG116" s="943"/>
      <c r="BH116" s="943"/>
      <c r="BI116" s="943"/>
      <c r="BJ116" s="943"/>
      <c r="BK116" s="943"/>
      <c r="BL116" s="943"/>
      <c r="BM116" s="943"/>
      <c r="BN116" s="943"/>
      <c r="BO116" s="943"/>
      <c r="BP116" s="944"/>
      <c r="BQ116" s="849" t="s">
        <v>138</v>
      </c>
      <c r="BR116" s="850"/>
      <c r="BS116" s="850"/>
      <c r="BT116" s="850"/>
      <c r="BU116" s="850"/>
      <c r="BV116" s="850" t="s">
        <v>138</v>
      </c>
      <c r="BW116" s="850"/>
      <c r="BX116" s="850"/>
      <c r="BY116" s="850"/>
      <c r="BZ116" s="850"/>
      <c r="CA116" s="850" t="s">
        <v>138</v>
      </c>
      <c r="CB116" s="850"/>
      <c r="CC116" s="850"/>
      <c r="CD116" s="850"/>
      <c r="CE116" s="850"/>
      <c r="CF116" s="908" t="s">
        <v>138</v>
      </c>
      <c r="CG116" s="909"/>
      <c r="CH116" s="909"/>
      <c r="CI116" s="909"/>
      <c r="CJ116" s="909"/>
      <c r="CK116" s="960"/>
      <c r="CL116" s="854"/>
      <c r="CM116" s="848" t="s">
        <v>456</v>
      </c>
      <c r="CN116" s="785"/>
      <c r="CO116" s="785"/>
      <c r="CP116" s="785"/>
      <c r="CQ116" s="785"/>
      <c r="CR116" s="785"/>
      <c r="CS116" s="785"/>
      <c r="CT116" s="785"/>
      <c r="CU116" s="785"/>
      <c r="CV116" s="785"/>
      <c r="CW116" s="785"/>
      <c r="CX116" s="785"/>
      <c r="CY116" s="785"/>
      <c r="CZ116" s="785"/>
      <c r="DA116" s="785"/>
      <c r="DB116" s="785"/>
      <c r="DC116" s="785"/>
      <c r="DD116" s="785"/>
      <c r="DE116" s="785"/>
      <c r="DF116" s="786"/>
      <c r="DG116" s="812" t="s">
        <v>138</v>
      </c>
      <c r="DH116" s="813"/>
      <c r="DI116" s="813"/>
      <c r="DJ116" s="813"/>
      <c r="DK116" s="814"/>
      <c r="DL116" s="815" t="s">
        <v>138</v>
      </c>
      <c r="DM116" s="813"/>
      <c r="DN116" s="813"/>
      <c r="DO116" s="813"/>
      <c r="DP116" s="814"/>
      <c r="DQ116" s="815">
        <v>282</v>
      </c>
      <c r="DR116" s="813"/>
      <c r="DS116" s="813"/>
      <c r="DT116" s="813"/>
      <c r="DU116" s="814"/>
      <c r="DV116" s="857">
        <v>0</v>
      </c>
      <c r="DW116" s="858"/>
      <c r="DX116" s="858"/>
      <c r="DY116" s="858"/>
      <c r="DZ116" s="859"/>
    </row>
    <row r="117" spans="1:130" s="221" customFormat="1" ht="26.25" customHeight="1" x14ac:dyDescent="0.2">
      <c r="A117" s="928" t="s">
        <v>188</v>
      </c>
      <c r="B117" s="929"/>
      <c r="C117" s="929"/>
      <c r="D117" s="929"/>
      <c r="E117" s="929"/>
      <c r="F117" s="929"/>
      <c r="G117" s="929"/>
      <c r="H117" s="929"/>
      <c r="I117" s="929"/>
      <c r="J117" s="929"/>
      <c r="K117" s="929"/>
      <c r="L117" s="929"/>
      <c r="M117" s="929"/>
      <c r="N117" s="929"/>
      <c r="O117" s="929"/>
      <c r="P117" s="929"/>
      <c r="Q117" s="929"/>
      <c r="R117" s="929"/>
      <c r="S117" s="929"/>
      <c r="T117" s="929"/>
      <c r="U117" s="929"/>
      <c r="V117" s="929"/>
      <c r="W117" s="929"/>
      <c r="X117" s="929"/>
      <c r="Y117" s="910" t="s">
        <v>457</v>
      </c>
      <c r="Z117" s="930"/>
      <c r="AA117" s="935">
        <v>1262494</v>
      </c>
      <c r="AB117" s="936"/>
      <c r="AC117" s="936"/>
      <c r="AD117" s="936"/>
      <c r="AE117" s="937"/>
      <c r="AF117" s="938">
        <v>1326423</v>
      </c>
      <c r="AG117" s="936"/>
      <c r="AH117" s="936"/>
      <c r="AI117" s="936"/>
      <c r="AJ117" s="937"/>
      <c r="AK117" s="938">
        <v>1363777</v>
      </c>
      <c r="AL117" s="936"/>
      <c r="AM117" s="936"/>
      <c r="AN117" s="936"/>
      <c r="AO117" s="937"/>
      <c r="AP117" s="939"/>
      <c r="AQ117" s="940"/>
      <c r="AR117" s="940"/>
      <c r="AS117" s="940"/>
      <c r="AT117" s="941"/>
      <c r="AU117" s="965"/>
      <c r="AV117" s="966"/>
      <c r="AW117" s="966"/>
      <c r="AX117" s="966"/>
      <c r="AY117" s="966"/>
      <c r="AZ117" s="896" t="s">
        <v>458</v>
      </c>
      <c r="BA117" s="897"/>
      <c r="BB117" s="897"/>
      <c r="BC117" s="897"/>
      <c r="BD117" s="897"/>
      <c r="BE117" s="897"/>
      <c r="BF117" s="897"/>
      <c r="BG117" s="897"/>
      <c r="BH117" s="897"/>
      <c r="BI117" s="897"/>
      <c r="BJ117" s="897"/>
      <c r="BK117" s="897"/>
      <c r="BL117" s="897"/>
      <c r="BM117" s="897"/>
      <c r="BN117" s="897"/>
      <c r="BO117" s="897"/>
      <c r="BP117" s="898"/>
      <c r="BQ117" s="849" t="s">
        <v>138</v>
      </c>
      <c r="BR117" s="850"/>
      <c r="BS117" s="850"/>
      <c r="BT117" s="850"/>
      <c r="BU117" s="850"/>
      <c r="BV117" s="850" t="s">
        <v>138</v>
      </c>
      <c r="BW117" s="850"/>
      <c r="BX117" s="850"/>
      <c r="BY117" s="850"/>
      <c r="BZ117" s="850"/>
      <c r="CA117" s="850" t="s">
        <v>138</v>
      </c>
      <c r="CB117" s="850"/>
      <c r="CC117" s="850"/>
      <c r="CD117" s="850"/>
      <c r="CE117" s="850"/>
      <c r="CF117" s="908" t="s">
        <v>138</v>
      </c>
      <c r="CG117" s="909"/>
      <c r="CH117" s="909"/>
      <c r="CI117" s="909"/>
      <c r="CJ117" s="909"/>
      <c r="CK117" s="960"/>
      <c r="CL117" s="854"/>
      <c r="CM117" s="848" t="s">
        <v>459</v>
      </c>
      <c r="CN117" s="785"/>
      <c r="CO117" s="785"/>
      <c r="CP117" s="785"/>
      <c r="CQ117" s="785"/>
      <c r="CR117" s="785"/>
      <c r="CS117" s="785"/>
      <c r="CT117" s="785"/>
      <c r="CU117" s="785"/>
      <c r="CV117" s="785"/>
      <c r="CW117" s="785"/>
      <c r="CX117" s="785"/>
      <c r="CY117" s="785"/>
      <c r="CZ117" s="785"/>
      <c r="DA117" s="785"/>
      <c r="DB117" s="785"/>
      <c r="DC117" s="785"/>
      <c r="DD117" s="785"/>
      <c r="DE117" s="785"/>
      <c r="DF117" s="786"/>
      <c r="DG117" s="812" t="s">
        <v>138</v>
      </c>
      <c r="DH117" s="813"/>
      <c r="DI117" s="813"/>
      <c r="DJ117" s="813"/>
      <c r="DK117" s="814"/>
      <c r="DL117" s="815" t="s">
        <v>138</v>
      </c>
      <c r="DM117" s="813"/>
      <c r="DN117" s="813"/>
      <c r="DO117" s="813"/>
      <c r="DP117" s="814"/>
      <c r="DQ117" s="815" t="s">
        <v>138</v>
      </c>
      <c r="DR117" s="813"/>
      <c r="DS117" s="813"/>
      <c r="DT117" s="813"/>
      <c r="DU117" s="814"/>
      <c r="DV117" s="857" t="s">
        <v>138</v>
      </c>
      <c r="DW117" s="858"/>
      <c r="DX117" s="858"/>
      <c r="DY117" s="858"/>
      <c r="DZ117" s="859"/>
    </row>
    <row r="118" spans="1:130" s="221" customFormat="1" ht="26.25" customHeight="1" x14ac:dyDescent="0.2">
      <c r="A118" s="928" t="s">
        <v>433</v>
      </c>
      <c r="B118" s="929"/>
      <c r="C118" s="929"/>
      <c r="D118" s="929"/>
      <c r="E118" s="929"/>
      <c r="F118" s="929"/>
      <c r="G118" s="929"/>
      <c r="H118" s="929"/>
      <c r="I118" s="929"/>
      <c r="J118" s="929"/>
      <c r="K118" s="929"/>
      <c r="L118" s="929"/>
      <c r="M118" s="929"/>
      <c r="N118" s="929"/>
      <c r="O118" s="929"/>
      <c r="P118" s="929"/>
      <c r="Q118" s="929"/>
      <c r="R118" s="929"/>
      <c r="S118" s="929"/>
      <c r="T118" s="929"/>
      <c r="U118" s="929"/>
      <c r="V118" s="929"/>
      <c r="W118" s="929"/>
      <c r="X118" s="929"/>
      <c r="Y118" s="929"/>
      <c r="Z118" s="930"/>
      <c r="AA118" s="931" t="s">
        <v>430</v>
      </c>
      <c r="AB118" s="929"/>
      <c r="AC118" s="929"/>
      <c r="AD118" s="929"/>
      <c r="AE118" s="930"/>
      <c r="AF118" s="931" t="s">
        <v>431</v>
      </c>
      <c r="AG118" s="929"/>
      <c r="AH118" s="929"/>
      <c r="AI118" s="929"/>
      <c r="AJ118" s="930"/>
      <c r="AK118" s="931" t="s">
        <v>305</v>
      </c>
      <c r="AL118" s="929"/>
      <c r="AM118" s="929"/>
      <c r="AN118" s="929"/>
      <c r="AO118" s="930"/>
      <c r="AP118" s="932" t="s">
        <v>432</v>
      </c>
      <c r="AQ118" s="933"/>
      <c r="AR118" s="933"/>
      <c r="AS118" s="933"/>
      <c r="AT118" s="934"/>
      <c r="AU118" s="965"/>
      <c r="AV118" s="966"/>
      <c r="AW118" s="966"/>
      <c r="AX118" s="966"/>
      <c r="AY118" s="966"/>
      <c r="AZ118" s="871" t="s">
        <v>460</v>
      </c>
      <c r="BA118" s="872"/>
      <c r="BB118" s="872"/>
      <c r="BC118" s="872"/>
      <c r="BD118" s="872"/>
      <c r="BE118" s="872"/>
      <c r="BF118" s="872"/>
      <c r="BG118" s="872"/>
      <c r="BH118" s="872"/>
      <c r="BI118" s="872"/>
      <c r="BJ118" s="872"/>
      <c r="BK118" s="872"/>
      <c r="BL118" s="872"/>
      <c r="BM118" s="872"/>
      <c r="BN118" s="872"/>
      <c r="BO118" s="872"/>
      <c r="BP118" s="873"/>
      <c r="BQ118" s="912" t="s">
        <v>138</v>
      </c>
      <c r="BR118" s="878"/>
      <c r="BS118" s="878"/>
      <c r="BT118" s="878"/>
      <c r="BU118" s="878"/>
      <c r="BV118" s="878" t="s">
        <v>138</v>
      </c>
      <c r="BW118" s="878"/>
      <c r="BX118" s="878"/>
      <c r="BY118" s="878"/>
      <c r="BZ118" s="878"/>
      <c r="CA118" s="878" t="s">
        <v>138</v>
      </c>
      <c r="CB118" s="878"/>
      <c r="CC118" s="878"/>
      <c r="CD118" s="878"/>
      <c r="CE118" s="878"/>
      <c r="CF118" s="908" t="s">
        <v>138</v>
      </c>
      <c r="CG118" s="909"/>
      <c r="CH118" s="909"/>
      <c r="CI118" s="909"/>
      <c r="CJ118" s="909"/>
      <c r="CK118" s="960"/>
      <c r="CL118" s="854"/>
      <c r="CM118" s="848" t="s">
        <v>461</v>
      </c>
      <c r="CN118" s="785"/>
      <c r="CO118" s="785"/>
      <c r="CP118" s="785"/>
      <c r="CQ118" s="785"/>
      <c r="CR118" s="785"/>
      <c r="CS118" s="785"/>
      <c r="CT118" s="785"/>
      <c r="CU118" s="785"/>
      <c r="CV118" s="785"/>
      <c r="CW118" s="785"/>
      <c r="CX118" s="785"/>
      <c r="CY118" s="785"/>
      <c r="CZ118" s="785"/>
      <c r="DA118" s="785"/>
      <c r="DB118" s="785"/>
      <c r="DC118" s="785"/>
      <c r="DD118" s="785"/>
      <c r="DE118" s="785"/>
      <c r="DF118" s="786"/>
      <c r="DG118" s="812" t="s">
        <v>138</v>
      </c>
      <c r="DH118" s="813"/>
      <c r="DI118" s="813"/>
      <c r="DJ118" s="813"/>
      <c r="DK118" s="814"/>
      <c r="DL118" s="815" t="s">
        <v>138</v>
      </c>
      <c r="DM118" s="813"/>
      <c r="DN118" s="813"/>
      <c r="DO118" s="813"/>
      <c r="DP118" s="814"/>
      <c r="DQ118" s="815" t="s">
        <v>138</v>
      </c>
      <c r="DR118" s="813"/>
      <c r="DS118" s="813"/>
      <c r="DT118" s="813"/>
      <c r="DU118" s="814"/>
      <c r="DV118" s="857" t="s">
        <v>138</v>
      </c>
      <c r="DW118" s="858"/>
      <c r="DX118" s="858"/>
      <c r="DY118" s="858"/>
      <c r="DZ118" s="859"/>
    </row>
    <row r="119" spans="1:130" s="221" customFormat="1" ht="26.25" customHeight="1" x14ac:dyDescent="0.2">
      <c r="A119" s="851" t="s">
        <v>436</v>
      </c>
      <c r="B119" s="852"/>
      <c r="C119" s="893" t="s">
        <v>437</v>
      </c>
      <c r="D119" s="841"/>
      <c r="E119" s="841"/>
      <c r="F119" s="841"/>
      <c r="G119" s="841"/>
      <c r="H119" s="841"/>
      <c r="I119" s="841"/>
      <c r="J119" s="841"/>
      <c r="K119" s="841"/>
      <c r="L119" s="841"/>
      <c r="M119" s="841"/>
      <c r="N119" s="841"/>
      <c r="O119" s="841"/>
      <c r="P119" s="841"/>
      <c r="Q119" s="841"/>
      <c r="R119" s="841"/>
      <c r="S119" s="841"/>
      <c r="T119" s="841"/>
      <c r="U119" s="841"/>
      <c r="V119" s="841"/>
      <c r="W119" s="841"/>
      <c r="X119" s="841"/>
      <c r="Y119" s="841"/>
      <c r="Z119" s="842"/>
      <c r="AA119" s="921" t="s">
        <v>138</v>
      </c>
      <c r="AB119" s="922"/>
      <c r="AC119" s="922"/>
      <c r="AD119" s="922"/>
      <c r="AE119" s="923"/>
      <c r="AF119" s="924" t="s">
        <v>138</v>
      </c>
      <c r="AG119" s="922"/>
      <c r="AH119" s="922"/>
      <c r="AI119" s="922"/>
      <c r="AJ119" s="923"/>
      <c r="AK119" s="924" t="s">
        <v>138</v>
      </c>
      <c r="AL119" s="922"/>
      <c r="AM119" s="922"/>
      <c r="AN119" s="922"/>
      <c r="AO119" s="923"/>
      <c r="AP119" s="925" t="s">
        <v>138</v>
      </c>
      <c r="AQ119" s="926"/>
      <c r="AR119" s="926"/>
      <c r="AS119" s="926"/>
      <c r="AT119" s="927"/>
      <c r="AU119" s="967"/>
      <c r="AV119" s="968"/>
      <c r="AW119" s="968"/>
      <c r="AX119" s="968"/>
      <c r="AY119" s="968"/>
      <c r="AZ119" s="242" t="s">
        <v>188</v>
      </c>
      <c r="BA119" s="242"/>
      <c r="BB119" s="242"/>
      <c r="BC119" s="242"/>
      <c r="BD119" s="242"/>
      <c r="BE119" s="242"/>
      <c r="BF119" s="242"/>
      <c r="BG119" s="242"/>
      <c r="BH119" s="242"/>
      <c r="BI119" s="242"/>
      <c r="BJ119" s="242"/>
      <c r="BK119" s="242"/>
      <c r="BL119" s="242"/>
      <c r="BM119" s="242"/>
      <c r="BN119" s="242"/>
      <c r="BO119" s="910" t="s">
        <v>462</v>
      </c>
      <c r="BP119" s="911"/>
      <c r="BQ119" s="912">
        <v>14647981</v>
      </c>
      <c r="BR119" s="878"/>
      <c r="BS119" s="878"/>
      <c r="BT119" s="878"/>
      <c r="BU119" s="878"/>
      <c r="BV119" s="878">
        <v>14653103</v>
      </c>
      <c r="BW119" s="878"/>
      <c r="BX119" s="878"/>
      <c r="BY119" s="878"/>
      <c r="BZ119" s="878"/>
      <c r="CA119" s="878">
        <v>14790846</v>
      </c>
      <c r="CB119" s="878"/>
      <c r="CC119" s="878"/>
      <c r="CD119" s="878"/>
      <c r="CE119" s="878"/>
      <c r="CF119" s="781"/>
      <c r="CG119" s="782"/>
      <c r="CH119" s="782"/>
      <c r="CI119" s="782"/>
      <c r="CJ119" s="867"/>
      <c r="CK119" s="961"/>
      <c r="CL119" s="856"/>
      <c r="CM119" s="871" t="s">
        <v>463</v>
      </c>
      <c r="CN119" s="872"/>
      <c r="CO119" s="872"/>
      <c r="CP119" s="872"/>
      <c r="CQ119" s="872"/>
      <c r="CR119" s="872"/>
      <c r="CS119" s="872"/>
      <c r="CT119" s="872"/>
      <c r="CU119" s="872"/>
      <c r="CV119" s="872"/>
      <c r="CW119" s="872"/>
      <c r="CX119" s="872"/>
      <c r="CY119" s="872"/>
      <c r="CZ119" s="872"/>
      <c r="DA119" s="872"/>
      <c r="DB119" s="872"/>
      <c r="DC119" s="872"/>
      <c r="DD119" s="872"/>
      <c r="DE119" s="872"/>
      <c r="DF119" s="873"/>
      <c r="DG119" s="796" t="s">
        <v>138</v>
      </c>
      <c r="DH119" s="797"/>
      <c r="DI119" s="797"/>
      <c r="DJ119" s="797"/>
      <c r="DK119" s="798"/>
      <c r="DL119" s="799" t="s">
        <v>138</v>
      </c>
      <c r="DM119" s="797"/>
      <c r="DN119" s="797"/>
      <c r="DO119" s="797"/>
      <c r="DP119" s="798"/>
      <c r="DQ119" s="799" t="s">
        <v>138</v>
      </c>
      <c r="DR119" s="797"/>
      <c r="DS119" s="797"/>
      <c r="DT119" s="797"/>
      <c r="DU119" s="798"/>
      <c r="DV119" s="881" t="s">
        <v>138</v>
      </c>
      <c r="DW119" s="882"/>
      <c r="DX119" s="882"/>
      <c r="DY119" s="882"/>
      <c r="DZ119" s="883"/>
    </row>
    <row r="120" spans="1:130" s="221" customFormat="1" ht="26.25" customHeight="1" x14ac:dyDescent="0.2">
      <c r="A120" s="853"/>
      <c r="B120" s="854"/>
      <c r="C120" s="848" t="s">
        <v>440</v>
      </c>
      <c r="D120" s="785"/>
      <c r="E120" s="785"/>
      <c r="F120" s="785"/>
      <c r="G120" s="785"/>
      <c r="H120" s="785"/>
      <c r="I120" s="785"/>
      <c r="J120" s="785"/>
      <c r="K120" s="785"/>
      <c r="L120" s="785"/>
      <c r="M120" s="785"/>
      <c r="N120" s="785"/>
      <c r="O120" s="785"/>
      <c r="P120" s="785"/>
      <c r="Q120" s="785"/>
      <c r="R120" s="785"/>
      <c r="S120" s="785"/>
      <c r="T120" s="785"/>
      <c r="U120" s="785"/>
      <c r="V120" s="785"/>
      <c r="W120" s="785"/>
      <c r="X120" s="785"/>
      <c r="Y120" s="785"/>
      <c r="Z120" s="786"/>
      <c r="AA120" s="812" t="s">
        <v>138</v>
      </c>
      <c r="AB120" s="813"/>
      <c r="AC120" s="813"/>
      <c r="AD120" s="813"/>
      <c r="AE120" s="814"/>
      <c r="AF120" s="815" t="s">
        <v>138</v>
      </c>
      <c r="AG120" s="813"/>
      <c r="AH120" s="813"/>
      <c r="AI120" s="813"/>
      <c r="AJ120" s="814"/>
      <c r="AK120" s="815" t="s">
        <v>138</v>
      </c>
      <c r="AL120" s="813"/>
      <c r="AM120" s="813"/>
      <c r="AN120" s="813"/>
      <c r="AO120" s="814"/>
      <c r="AP120" s="857" t="s">
        <v>138</v>
      </c>
      <c r="AQ120" s="858"/>
      <c r="AR120" s="858"/>
      <c r="AS120" s="858"/>
      <c r="AT120" s="859"/>
      <c r="AU120" s="913" t="s">
        <v>464</v>
      </c>
      <c r="AV120" s="914"/>
      <c r="AW120" s="914"/>
      <c r="AX120" s="914"/>
      <c r="AY120" s="915"/>
      <c r="AZ120" s="893" t="s">
        <v>465</v>
      </c>
      <c r="BA120" s="841"/>
      <c r="BB120" s="841"/>
      <c r="BC120" s="841"/>
      <c r="BD120" s="841"/>
      <c r="BE120" s="841"/>
      <c r="BF120" s="841"/>
      <c r="BG120" s="841"/>
      <c r="BH120" s="841"/>
      <c r="BI120" s="841"/>
      <c r="BJ120" s="841"/>
      <c r="BK120" s="841"/>
      <c r="BL120" s="841"/>
      <c r="BM120" s="841"/>
      <c r="BN120" s="841"/>
      <c r="BO120" s="841"/>
      <c r="BP120" s="842"/>
      <c r="BQ120" s="894">
        <v>2988505</v>
      </c>
      <c r="BR120" s="875"/>
      <c r="BS120" s="875"/>
      <c r="BT120" s="875"/>
      <c r="BU120" s="875"/>
      <c r="BV120" s="875">
        <v>3049003</v>
      </c>
      <c r="BW120" s="875"/>
      <c r="BX120" s="875"/>
      <c r="BY120" s="875"/>
      <c r="BZ120" s="875"/>
      <c r="CA120" s="875">
        <v>3972297</v>
      </c>
      <c r="CB120" s="875"/>
      <c r="CC120" s="875"/>
      <c r="CD120" s="875"/>
      <c r="CE120" s="875"/>
      <c r="CF120" s="899">
        <v>80.400000000000006</v>
      </c>
      <c r="CG120" s="900"/>
      <c r="CH120" s="900"/>
      <c r="CI120" s="900"/>
      <c r="CJ120" s="900"/>
      <c r="CK120" s="901" t="s">
        <v>466</v>
      </c>
      <c r="CL120" s="885"/>
      <c r="CM120" s="885"/>
      <c r="CN120" s="885"/>
      <c r="CO120" s="886"/>
      <c r="CP120" s="905" t="s">
        <v>412</v>
      </c>
      <c r="CQ120" s="906"/>
      <c r="CR120" s="906"/>
      <c r="CS120" s="906"/>
      <c r="CT120" s="906"/>
      <c r="CU120" s="906"/>
      <c r="CV120" s="906"/>
      <c r="CW120" s="906"/>
      <c r="CX120" s="906"/>
      <c r="CY120" s="906"/>
      <c r="CZ120" s="906"/>
      <c r="DA120" s="906"/>
      <c r="DB120" s="906"/>
      <c r="DC120" s="906"/>
      <c r="DD120" s="906"/>
      <c r="DE120" s="906"/>
      <c r="DF120" s="907"/>
      <c r="DG120" s="894">
        <v>3478157</v>
      </c>
      <c r="DH120" s="875"/>
      <c r="DI120" s="875"/>
      <c r="DJ120" s="875"/>
      <c r="DK120" s="875"/>
      <c r="DL120" s="875">
        <v>3563141</v>
      </c>
      <c r="DM120" s="875"/>
      <c r="DN120" s="875"/>
      <c r="DO120" s="875"/>
      <c r="DP120" s="875"/>
      <c r="DQ120" s="875">
        <v>3852118</v>
      </c>
      <c r="DR120" s="875"/>
      <c r="DS120" s="875"/>
      <c r="DT120" s="875"/>
      <c r="DU120" s="875"/>
      <c r="DV120" s="876">
        <v>78</v>
      </c>
      <c r="DW120" s="876"/>
      <c r="DX120" s="876"/>
      <c r="DY120" s="876"/>
      <c r="DZ120" s="877"/>
    </row>
    <row r="121" spans="1:130" s="221" customFormat="1" ht="26.25" customHeight="1" x14ac:dyDescent="0.2">
      <c r="A121" s="853"/>
      <c r="B121" s="854"/>
      <c r="C121" s="896" t="s">
        <v>467</v>
      </c>
      <c r="D121" s="897"/>
      <c r="E121" s="897"/>
      <c r="F121" s="897"/>
      <c r="G121" s="897"/>
      <c r="H121" s="897"/>
      <c r="I121" s="897"/>
      <c r="J121" s="897"/>
      <c r="K121" s="897"/>
      <c r="L121" s="897"/>
      <c r="M121" s="897"/>
      <c r="N121" s="897"/>
      <c r="O121" s="897"/>
      <c r="P121" s="897"/>
      <c r="Q121" s="897"/>
      <c r="R121" s="897"/>
      <c r="S121" s="897"/>
      <c r="T121" s="897"/>
      <c r="U121" s="897"/>
      <c r="V121" s="897"/>
      <c r="W121" s="897"/>
      <c r="X121" s="897"/>
      <c r="Y121" s="897"/>
      <c r="Z121" s="898"/>
      <c r="AA121" s="812" t="s">
        <v>138</v>
      </c>
      <c r="AB121" s="813"/>
      <c r="AC121" s="813"/>
      <c r="AD121" s="813"/>
      <c r="AE121" s="814"/>
      <c r="AF121" s="815" t="s">
        <v>138</v>
      </c>
      <c r="AG121" s="813"/>
      <c r="AH121" s="813"/>
      <c r="AI121" s="813"/>
      <c r="AJ121" s="814"/>
      <c r="AK121" s="815" t="s">
        <v>138</v>
      </c>
      <c r="AL121" s="813"/>
      <c r="AM121" s="813"/>
      <c r="AN121" s="813"/>
      <c r="AO121" s="814"/>
      <c r="AP121" s="857" t="s">
        <v>138</v>
      </c>
      <c r="AQ121" s="858"/>
      <c r="AR121" s="858"/>
      <c r="AS121" s="858"/>
      <c r="AT121" s="859"/>
      <c r="AU121" s="916"/>
      <c r="AV121" s="917"/>
      <c r="AW121" s="917"/>
      <c r="AX121" s="917"/>
      <c r="AY121" s="918"/>
      <c r="AZ121" s="848" t="s">
        <v>468</v>
      </c>
      <c r="BA121" s="785"/>
      <c r="BB121" s="785"/>
      <c r="BC121" s="785"/>
      <c r="BD121" s="785"/>
      <c r="BE121" s="785"/>
      <c r="BF121" s="785"/>
      <c r="BG121" s="785"/>
      <c r="BH121" s="785"/>
      <c r="BI121" s="785"/>
      <c r="BJ121" s="785"/>
      <c r="BK121" s="785"/>
      <c r="BL121" s="785"/>
      <c r="BM121" s="785"/>
      <c r="BN121" s="785"/>
      <c r="BO121" s="785"/>
      <c r="BP121" s="786"/>
      <c r="BQ121" s="849">
        <v>845239</v>
      </c>
      <c r="BR121" s="850"/>
      <c r="BS121" s="850"/>
      <c r="BT121" s="850"/>
      <c r="BU121" s="850"/>
      <c r="BV121" s="850">
        <v>873985</v>
      </c>
      <c r="BW121" s="850"/>
      <c r="BX121" s="850"/>
      <c r="BY121" s="850"/>
      <c r="BZ121" s="850"/>
      <c r="CA121" s="850">
        <v>939191</v>
      </c>
      <c r="CB121" s="850"/>
      <c r="CC121" s="850"/>
      <c r="CD121" s="850"/>
      <c r="CE121" s="850"/>
      <c r="CF121" s="908">
        <v>19</v>
      </c>
      <c r="CG121" s="909"/>
      <c r="CH121" s="909"/>
      <c r="CI121" s="909"/>
      <c r="CJ121" s="909"/>
      <c r="CK121" s="902"/>
      <c r="CL121" s="888"/>
      <c r="CM121" s="888"/>
      <c r="CN121" s="888"/>
      <c r="CO121" s="889"/>
      <c r="CP121" s="868" t="s">
        <v>407</v>
      </c>
      <c r="CQ121" s="869"/>
      <c r="CR121" s="869"/>
      <c r="CS121" s="869"/>
      <c r="CT121" s="869"/>
      <c r="CU121" s="869"/>
      <c r="CV121" s="869"/>
      <c r="CW121" s="869"/>
      <c r="CX121" s="869"/>
      <c r="CY121" s="869"/>
      <c r="CZ121" s="869"/>
      <c r="DA121" s="869"/>
      <c r="DB121" s="869"/>
      <c r="DC121" s="869"/>
      <c r="DD121" s="869"/>
      <c r="DE121" s="869"/>
      <c r="DF121" s="870"/>
      <c r="DG121" s="849">
        <v>1311948</v>
      </c>
      <c r="DH121" s="850"/>
      <c r="DI121" s="850"/>
      <c r="DJ121" s="850"/>
      <c r="DK121" s="850"/>
      <c r="DL121" s="850">
        <v>1249800</v>
      </c>
      <c r="DM121" s="850"/>
      <c r="DN121" s="850"/>
      <c r="DO121" s="850"/>
      <c r="DP121" s="850"/>
      <c r="DQ121" s="850">
        <v>1108858</v>
      </c>
      <c r="DR121" s="850"/>
      <c r="DS121" s="850"/>
      <c r="DT121" s="850"/>
      <c r="DU121" s="850"/>
      <c r="DV121" s="827">
        <v>22.4</v>
      </c>
      <c r="DW121" s="827"/>
      <c r="DX121" s="827"/>
      <c r="DY121" s="827"/>
      <c r="DZ121" s="828"/>
    </row>
    <row r="122" spans="1:130" s="221" customFormat="1" ht="26.25" customHeight="1" x14ac:dyDescent="0.2">
      <c r="A122" s="853"/>
      <c r="B122" s="854"/>
      <c r="C122" s="848" t="s">
        <v>450</v>
      </c>
      <c r="D122" s="785"/>
      <c r="E122" s="785"/>
      <c r="F122" s="785"/>
      <c r="G122" s="785"/>
      <c r="H122" s="785"/>
      <c r="I122" s="785"/>
      <c r="J122" s="785"/>
      <c r="K122" s="785"/>
      <c r="L122" s="785"/>
      <c r="M122" s="785"/>
      <c r="N122" s="785"/>
      <c r="O122" s="785"/>
      <c r="P122" s="785"/>
      <c r="Q122" s="785"/>
      <c r="R122" s="785"/>
      <c r="S122" s="785"/>
      <c r="T122" s="785"/>
      <c r="U122" s="785"/>
      <c r="V122" s="785"/>
      <c r="W122" s="785"/>
      <c r="X122" s="785"/>
      <c r="Y122" s="785"/>
      <c r="Z122" s="786"/>
      <c r="AA122" s="812" t="s">
        <v>138</v>
      </c>
      <c r="AB122" s="813"/>
      <c r="AC122" s="813"/>
      <c r="AD122" s="813"/>
      <c r="AE122" s="814"/>
      <c r="AF122" s="815" t="s">
        <v>138</v>
      </c>
      <c r="AG122" s="813"/>
      <c r="AH122" s="813"/>
      <c r="AI122" s="813"/>
      <c r="AJ122" s="814"/>
      <c r="AK122" s="815" t="s">
        <v>138</v>
      </c>
      <c r="AL122" s="813"/>
      <c r="AM122" s="813"/>
      <c r="AN122" s="813"/>
      <c r="AO122" s="814"/>
      <c r="AP122" s="857" t="s">
        <v>138</v>
      </c>
      <c r="AQ122" s="858"/>
      <c r="AR122" s="858"/>
      <c r="AS122" s="858"/>
      <c r="AT122" s="859"/>
      <c r="AU122" s="916"/>
      <c r="AV122" s="917"/>
      <c r="AW122" s="917"/>
      <c r="AX122" s="917"/>
      <c r="AY122" s="918"/>
      <c r="AZ122" s="871" t="s">
        <v>469</v>
      </c>
      <c r="BA122" s="872"/>
      <c r="BB122" s="872"/>
      <c r="BC122" s="872"/>
      <c r="BD122" s="872"/>
      <c r="BE122" s="872"/>
      <c r="BF122" s="872"/>
      <c r="BG122" s="872"/>
      <c r="BH122" s="872"/>
      <c r="BI122" s="872"/>
      <c r="BJ122" s="872"/>
      <c r="BK122" s="872"/>
      <c r="BL122" s="872"/>
      <c r="BM122" s="872"/>
      <c r="BN122" s="872"/>
      <c r="BO122" s="872"/>
      <c r="BP122" s="873"/>
      <c r="BQ122" s="912">
        <v>8199891</v>
      </c>
      <c r="BR122" s="878"/>
      <c r="BS122" s="878"/>
      <c r="BT122" s="878"/>
      <c r="BU122" s="878"/>
      <c r="BV122" s="878">
        <v>8285389</v>
      </c>
      <c r="BW122" s="878"/>
      <c r="BX122" s="878"/>
      <c r="BY122" s="878"/>
      <c r="BZ122" s="878"/>
      <c r="CA122" s="878">
        <v>8246454</v>
      </c>
      <c r="CB122" s="878"/>
      <c r="CC122" s="878"/>
      <c r="CD122" s="878"/>
      <c r="CE122" s="878"/>
      <c r="CF122" s="879">
        <v>166.9</v>
      </c>
      <c r="CG122" s="880"/>
      <c r="CH122" s="880"/>
      <c r="CI122" s="880"/>
      <c r="CJ122" s="880"/>
      <c r="CK122" s="902"/>
      <c r="CL122" s="888"/>
      <c r="CM122" s="888"/>
      <c r="CN122" s="888"/>
      <c r="CO122" s="889"/>
      <c r="CP122" s="868" t="s">
        <v>470</v>
      </c>
      <c r="CQ122" s="869"/>
      <c r="CR122" s="869"/>
      <c r="CS122" s="869"/>
      <c r="CT122" s="869"/>
      <c r="CU122" s="869"/>
      <c r="CV122" s="869"/>
      <c r="CW122" s="869"/>
      <c r="CX122" s="869"/>
      <c r="CY122" s="869"/>
      <c r="CZ122" s="869"/>
      <c r="DA122" s="869"/>
      <c r="DB122" s="869"/>
      <c r="DC122" s="869"/>
      <c r="DD122" s="869"/>
      <c r="DE122" s="869"/>
      <c r="DF122" s="870"/>
      <c r="DG122" s="849" t="s">
        <v>138</v>
      </c>
      <c r="DH122" s="850"/>
      <c r="DI122" s="850"/>
      <c r="DJ122" s="850"/>
      <c r="DK122" s="850"/>
      <c r="DL122" s="850" t="s">
        <v>138</v>
      </c>
      <c r="DM122" s="850"/>
      <c r="DN122" s="850"/>
      <c r="DO122" s="850"/>
      <c r="DP122" s="850"/>
      <c r="DQ122" s="850" t="s">
        <v>138</v>
      </c>
      <c r="DR122" s="850"/>
      <c r="DS122" s="850"/>
      <c r="DT122" s="850"/>
      <c r="DU122" s="850"/>
      <c r="DV122" s="827" t="s">
        <v>138</v>
      </c>
      <c r="DW122" s="827"/>
      <c r="DX122" s="827"/>
      <c r="DY122" s="827"/>
      <c r="DZ122" s="828"/>
    </row>
    <row r="123" spans="1:130" s="221" customFormat="1" ht="26.25" customHeight="1" x14ac:dyDescent="0.2">
      <c r="A123" s="853"/>
      <c r="B123" s="854"/>
      <c r="C123" s="848" t="s">
        <v>456</v>
      </c>
      <c r="D123" s="785"/>
      <c r="E123" s="785"/>
      <c r="F123" s="785"/>
      <c r="G123" s="785"/>
      <c r="H123" s="785"/>
      <c r="I123" s="785"/>
      <c r="J123" s="785"/>
      <c r="K123" s="785"/>
      <c r="L123" s="785"/>
      <c r="M123" s="785"/>
      <c r="N123" s="785"/>
      <c r="O123" s="785"/>
      <c r="P123" s="785"/>
      <c r="Q123" s="785"/>
      <c r="R123" s="785"/>
      <c r="S123" s="785"/>
      <c r="T123" s="785"/>
      <c r="U123" s="785"/>
      <c r="V123" s="785"/>
      <c r="W123" s="785"/>
      <c r="X123" s="785"/>
      <c r="Y123" s="785"/>
      <c r="Z123" s="786"/>
      <c r="AA123" s="812" t="s">
        <v>138</v>
      </c>
      <c r="AB123" s="813"/>
      <c r="AC123" s="813"/>
      <c r="AD123" s="813"/>
      <c r="AE123" s="814"/>
      <c r="AF123" s="815" t="s">
        <v>138</v>
      </c>
      <c r="AG123" s="813"/>
      <c r="AH123" s="813"/>
      <c r="AI123" s="813"/>
      <c r="AJ123" s="814"/>
      <c r="AK123" s="815" t="s">
        <v>138</v>
      </c>
      <c r="AL123" s="813"/>
      <c r="AM123" s="813"/>
      <c r="AN123" s="813"/>
      <c r="AO123" s="814"/>
      <c r="AP123" s="857" t="s">
        <v>138</v>
      </c>
      <c r="AQ123" s="858"/>
      <c r="AR123" s="858"/>
      <c r="AS123" s="858"/>
      <c r="AT123" s="859"/>
      <c r="AU123" s="919"/>
      <c r="AV123" s="920"/>
      <c r="AW123" s="920"/>
      <c r="AX123" s="920"/>
      <c r="AY123" s="920"/>
      <c r="AZ123" s="242" t="s">
        <v>188</v>
      </c>
      <c r="BA123" s="242"/>
      <c r="BB123" s="242"/>
      <c r="BC123" s="242"/>
      <c r="BD123" s="242"/>
      <c r="BE123" s="242"/>
      <c r="BF123" s="242"/>
      <c r="BG123" s="242"/>
      <c r="BH123" s="242"/>
      <c r="BI123" s="242"/>
      <c r="BJ123" s="242"/>
      <c r="BK123" s="242"/>
      <c r="BL123" s="242"/>
      <c r="BM123" s="242"/>
      <c r="BN123" s="242"/>
      <c r="BO123" s="910" t="s">
        <v>471</v>
      </c>
      <c r="BP123" s="911"/>
      <c r="BQ123" s="865">
        <v>12033635</v>
      </c>
      <c r="BR123" s="866"/>
      <c r="BS123" s="866"/>
      <c r="BT123" s="866"/>
      <c r="BU123" s="866"/>
      <c r="BV123" s="866">
        <v>12208377</v>
      </c>
      <c r="BW123" s="866"/>
      <c r="BX123" s="866"/>
      <c r="BY123" s="866"/>
      <c r="BZ123" s="866"/>
      <c r="CA123" s="866">
        <v>13157942</v>
      </c>
      <c r="CB123" s="866"/>
      <c r="CC123" s="866"/>
      <c r="CD123" s="866"/>
      <c r="CE123" s="866"/>
      <c r="CF123" s="781"/>
      <c r="CG123" s="782"/>
      <c r="CH123" s="782"/>
      <c r="CI123" s="782"/>
      <c r="CJ123" s="867"/>
      <c r="CK123" s="902"/>
      <c r="CL123" s="888"/>
      <c r="CM123" s="888"/>
      <c r="CN123" s="888"/>
      <c r="CO123" s="889"/>
      <c r="CP123" s="868" t="s">
        <v>404</v>
      </c>
      <c r="CQ123" s="869"/>
      <c r="CR123" s="869"/>
      <c r="CS123" s="869"/>
      <c r="CT123" s="869"/>
      <c r="CU123" s="869"/>
      <c r="CV123" s="869"/>
      <c r="CW123" s="869"/>
      <c r="CX123" s="869"/>
      <c r="CY123" s="869"/>
      <c r="CZ123" s="869"/>
      <c r="DA123" s="869"/>
      <c r="DB123" s="869"/>
      <c r="DC123" s="869"/>
      <c r="DD123" s="869"/>
      <c r="DE123" s="869"/>
      <c r="DF123" s="870"/>
      <c r="DG123" s="812" t="s">
        <v>138</v>
      </c>
      <c r="DH123" s="813"/>
      <c r="DI123" s="813"/>
      <c r="DJ123" s="813"/>
      <c r="DK123" s="814"/>
      <c r="DL123" s="815" t="s">
        <v>138</v>
      </c>
      <c r="DM123" s="813"/>
      <c r="DN123" s="813"/>
      <c r="DO123" s="813"/>
      <c r="DP123" s="814"/>
      <c r="DQ123" s="815" t="s">
        <v>138</v>
      </c>
      <c r="DR123" s="813"/>
      <c r="DS123" s="813"/>
      <c r="DT123" s="813"/>
      <c r="DU123" s="814"/>
      <c r="DV123" s="857" t="s">
        <v>138</v>
      </c>
      <c r="DW123" s="858"/>
      <c r="DX123" s="858"/>
      <c r="DY123" s="858"/>
      <c r="DZ123" s="859"/>
    </row>
    <row r="124" spans="1:130" s="221" customFormat="1" ht="26.25" customHeight="1" thickBot="1" x14ac:dyDescent="0.25">
      <c r="A124" s="853"/>
      <c r="B124" s="854"/>
      <c r="C124" s="848" t="s">
        <v>459</v>
      </c>
      <c r="D124" s="785"/>
      <c r="E124" s="785"/>
      <c r="F124" s="785"/>
      <c r="G124" s="785"/>
      <c r="H124" s="785"/>
      <c r="I124" s="785"/>
      <c r="J124" s="785"/>
      <c r="K124" s="785"/>
      <c r="L124" s="785"/>
      <c r="M124" s="785"/>
      <c r="N124" s="785"/>
      <c r="O124" s="785"/>
      <c r="P124" s="785"/>
      <c r="Q124" s="785"/>
      <c r="R124" s="785"/>
      <c r="S124" s="785"/>
      <c r="T124" s="785"/>
      <c r="U124" s="785"/>
      <c r="V124" s="785"/>
      <c r="W124" s="785"/>
      <c r="X124" s="785"/>
      <c r="Y124" s="785"/>
      <c r="Z124" s="786"/>
      <c r="AA124" s="812" t="s">
        <v>138</v>
      </c>
      <c r="AB124" s="813"/>
      <c r="AC124" s="813"/>
      <c r="AD124" s="813"/>
      <c r="AE124" s="814"/>
      <c r="AF124" s="815" t="s">
        <v>138</v>
      </c>
      <c r="AG124" s="813"/>
      <c r="AH124" s="813"/>
      <c r="AI124" s="813"/>
      <c r="AJ124" s="814"/>
      <c r="AK124" s="815" t="s">
        <v>138</v>
      </c>
      <c r="AL124" s="813"/>
      <c r="AM124" s="813"/>
      <c r="AN124" s="813"/>
      <c r="AO124" s="814"/>
      <c r="AP124" s="857" t="s">
        <v>138</v>
      </c>
      <c r="AQ124" s="858"/>
      <c r="AR124" s="858"/>
      <c r="AS124" s="858"/>
      <c r="AT124" s="859"/>
      <c r="AU124" s="860" t="s">
        <v>472</v>
      </c>
      <c r="AV124" s="861"/>
      <c r="AW124" s="861"/>
      <c r="AX124" s="861"/>
      <c r="AY124" s="861"/>
      <c r="AZ124" s="861"/>
      <c r="BA124" s="861"/>
      <c r="BB124" s="861"/>
      <c r="BC124" s="861"/>
      <c r="BD124" s="861"/>
      <c r="BE124" s="861"/>
      <c r="BF124" s="861"/>
      <c r="BG124" s="861"/>
      <c r="BH124" s="861"/>
      <c r="BI124" s="861"/>
      <c r="BJ124" s="861"/>
      <c r="BK124" s="861"/>
      <c r="BL124" s="861"/>
      <c r="BM124" s="861"/>
      <c r="BN124" s="861"/>
      <c r="BO124" s="861"/>
      <c r="BP124" s="862"/>
      <c r="BQ124" s="863">
        <v>58.6</v>
      </c>
      <c r="BR124" s="864"/>
      <c r="BS124" s="864"/>
      <c r="BT124" s="864"/>
      <c r="BU124" s="864"/>
      <c r="BV124" s="864">
        <v>51.5</v>
      </c>
      <c r="BW124" s="864"/>
      <c r="BX124" s="864"/>
      <c r="BY124" s="864"/>
      <c r="BZ124" s="864"/>
      <c r="CA124" s="864">
        <v>33</v>
      </c>
      <c r="CB124" s="864"/>
      <c r="CC124" s="864"/>
      <c r="CD124" s="864"/>
      <c r="CE124" s="864"/>
      <c r="CF124" s="759"/>
      <c r="CG124" s="760"/>
      <c r="CH124" s="760"/>
      <c r="CI124" s="760"/>
      <c r="CJ124" s="895"/>
      <c r="CK124" s="903"/>
      <c r="CL124" s="903"/>
      <c r="CM124" s="903"/>
      <c r="CN124" s="903"/>
      <c r="CO124" s="904"/>
      <c r="CP124" s="868" t="s">
        <v>473</v>
      </c>
      <c r="CQ124" s="869"/>
      <c r="CR124" s="869"/>
      <c r="CS124" s="869"/>
      <c r="CT124" s="869"/>
      <c r="CU124" s="869"/>
      <c r="CV124" s="869"/>
      <c r="CW124" s="869"/>
      <c r="CX124" s="869"/>
      <c r="CY124" s="869"/>
      <c r="CZ124" s="869"/>
      <c r="DA124" s="869"/>
      <c r="DB124" s="869"/>
      <c r="DC124" s="869"/>
      <c r="DD124" s="869"/>
      <c r="DE124" s="869"/>
      <c r="DF124" s="870"/>
      <c r="DG124" s="796">
        <v>863</v>
      </c>
      <c r="DH124" s="797"/>
      <c r="DI124" s="797"/>
      <c r="DJ124" s="797"/>
      <c r="DK124" s="798"/>
      <c r="DL124" s="799">
        <v>363</v>
      </c>
      <c r="DM124" s="797"/>
      <c r="DN124" s="797"/>
      <c r="DO124" s="797"/>
      <c r="DP124" s="798"/>
      <c r="DQ124" s="799" t="s">
        <v>138</v>
      </c>
      <c r="DR124" s="797"/>
      <c r="DS124" s="797"/>
      <c r="DT124" s="797"/>
      <c r="DU124" s="798"/>
      <c r="DV124" s="881" t="s">
        <v>138</v>
      </c>
      <c r="DW124" s="882"/>
      <c r="DX124" s="882"/>
      <c r="DY124" s="882"/>
      <c r="DZ124" s="883"/>
    </row>
    <row r="125" spans="1:130" s="221" customFormat="1" ht="26.25" customHeight="1" x14ac:dyDescent="0.2">
      <c r="A125" s="853"/>
      <c r="B125" s="854"/>
      <c r="C125" s="848" t="s">
        <v>461</v>
      </c>
      <c r="D125" s="785"/>
      <c r="E125" s="785"/>
      <c r="F125" s="785"/>
      <c r="G125" s="785"/>
      <c r="H125" s="785"/>
      <c r="I125" s="785"/>
      <c r="J125" s="785"/>
      <c r="K125" s="785"/>
      <c r="L125" s="785"/>
      <c r="M125" s="785"/>
      <c r="N125" s="785"/>
      <c r="O125" s="785"/>
      <c r="P125" s="785"/>
      <c r="Q125" s="785"/>
      <c r="R125" s="785"/>
      <c r="S125" s="785"/>
      <c r="T125" s="785"/>
      <c r="U125" s="785"/>
      <c r="V125" s="785"/>
      <c r="W125" s="785"/>
      <c r="X125" s="785"/>
      <c r="Y125" s="785"/>
      <c r="Z125" s="786"/>
      <c r="AA125" s="812" t="s">
        <v>138</v>
      </c>
      <c r="AB125" s="813"/>
      <c r="AC125" s="813"/>
      <c r="AD125" s="813"/>
      <c r="AE125" s="814"/>
      <c r="AF125" s="815" t="s">
        <v>138</v>
      </c>
      <c r="AG125" s="813"/>
      <c r="AH125" s="813"/>
      <c r="AI125" s="813"/>
      <c r="AJ125" s="814"/>
      <c r="AK125" s="815" t="s">
        <v>138</v>
      </c>
      <c r="AL125" s="813"/>
      <c r="AM125" s="813"/>
      <c r="AN125" s="813"/>
      <c r="AO125" s="814"/>
      <c r="AP125" s="857" t="s">
        <v>138</v>
      </c>
      <c r="AQ125" s="858"/>
      <c r="AR125" s="858"/>
      <c r="AS125" s="858"/>
      <c r="AT125" s="859"/>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84" t="s">
        <v>474</v>
      </c>
      <c r="CL125" s="885"/>
      <c r="CM125" s="885"/>
      <c r="CN125" s="885"/>
      <c r="CO125" s="886"/>
      <c r="CP125" s="893" t="s">
        <v>475</v>
      </c>
      <c r="CQ125" s="841"/>
      <c r="CR125" s="841"/>
      <c r="CS125" s="841"/>
      <c r="CT125" s="841"/>
      <c r="CU125" s="841"/>
      <c r="CV125" s="841"/>
      <c r="CW125" s="841"/>
      <c r="CX125" s="841"/>
      <c r="CY125" s="841"/>
      <c r="CZ125" s="841"/>
      <c r="DA125" s="841"/>
      <c r="DB125" s="841"/>
      <c r="DC125" s="841"/>
      <c r="DD125" s="841"/>
      <c r="DE125" s="841"/>
      <c r="DF125" s="842"/>
      <c r="DG125" s="894" t="s">
        <v>138</v>
      </c>
      <c r="DH125" s="875"/>
      <c r="DI125" s="875"/>
      <c r="DJ125" s="875"/>
      <c r="DK125" s="875"/>
      <c r="DL125" s="875" t="s">
        <v>138</v>
      </c>
      <c r="DM125" s="875"/>
      <c r="DN125" s="875"/>
      <c r="DO125" s="875"/>
      <c r="DP125" s="875"/>
      <c r="DQ125" s="875" t="s">
        <v>138</v>
      </c>
      <c r="DR125" s="875"/>
      <c r="DS125" s="875"/>
      <c r="DT125" s="875"/>
      <c r="DU125" s="875"/>
      <c r="DV125" s="876" t="s">
        <v>138</v>
      </c>
      <c r="DW125" s="876"/>
      <c r="DX125" s="876"/>
      <c r="DY125" s="876"/>
      <c r="DZ125" s="877"/>
    </row>
    <row r="126" spans="1:130" s="221" customFormat="1" ht="26.25" customHeight="1" thickBot="1" x14ac:dyDescent="0.25">
      <c r="A126" s="853"/>
      <c r="B126" s="854"/>
      <c r="C126" s="848" t="s">
        <v>463</v>
      </c>
      <c r="D126" s="785"/>
      <c r="E126" s="785"/>
      <c r="F126" s="785"/>
      <c r="G126" s="785"/>
      <c r="H126" s="785"/>
      <c r="I126" s="785"/>
      <c r="J126" s="785"/>
      <c r="K126" s="785"/>
      <c r="L126" s="785"/>
      <c r="M126" s="785"/>
      <c r="N126" s="785"/>
      <c r="O126" s="785"/>
      <c r="P126" s="785"/>
      <c r="Q126" s="785"/>
      <c r="R126" s="785"/>
      <c r="S126" s="785"/>
      <c r="T126" s="785"/>
      <c r="U126" s="785"/>
      <c r="V126" s="785"/>
      <c r="W126" s="785"/>
      <c r="X126" s="785"/>
      <c r="Y126" s="785"/>
      <c r="Z126" s="786"/>
      <c r="AA126" s="812" t="s">
        <v>138</v>
      </c>
      <c r="AB126" s="813"/>
      <c r="AC126" s="813"/>
      <c r="AD126" s="813"/>
      <c r="AE126" s="814"/>
      <c r="AF126" s="815" t="s">
        <v>138</v>
      </c>
      <c r="AG126" s="813"/>
      <c r="AH126" s="813"/>
      <c r="AI126" s="813"/>
      <c r="AJ126" s="814"/>
      <c r="AK126" s="815" t="s">
        <v>138</v>
      </c>
      <c r="AL126" s="813"/>
      <c r="AM126" s="813"/>
      <c r="AN126" s="813"/>
      <c r="AO126" s="814"/>
      <c r="AP126" s="857" t="s">
        <v>138</v>
      </c>
      <c r="AQ126" s="858"/>
      <c r="AR126" s="858"/>
      <c r="AS126" s="858"/>
      <c r="AT126" s="859"/>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87"/>
      <c r="CL126" s="888"/>
      <c r="CM126" s="888"/>
      <c r="CN126" s="888"/>
      <c r="CO126" s="889"/>
      <c r="CP126" s="848" t="s">
        <v>476</v>
      </c>
      <c r="CQ126" s="785"/>
      <c r="CR126" s="785"/>
      <c r="CS126" s="785"/>
      <c r="CT126" s="785"/>
      <c r="CU126" s="785"/>
      <c r="CV126" s="785"/>
      <c r="CW126" s="785"/>
      <c r="CX126" s="785"/>
      <c r="CY126" s="785"/>
      <c r="CZ126" s="785"/>
      <c r="DA126" s="785"/>
      <c r="DB126" s="785"/>
      <c r="DC126" s="785"/>
      <c r="DD126" s="785"/>
      <c r="DE126" s="785"/>
      <c r="DF126" s="786"/>
      <c r="DG126" s="849" t="s">
        <v>138</v>
      </c>
      <c r="DH126" s="850"/>
      <c r="DI126" s="850"/>
      <c r="DJ126" s="850"/>
      <c r="DK126" s="850"/>
      <c r="DL126" s="850" t="s">
        <v>138</v>
      </c>
      <c r="DM126" s="850"/>
      <c r="DN126" s="850"/>
      <c r="DO126" s="850"/>
      <c r="DP126" s="850"/>
      <c r="DQ126" s="850" t="s">
        <v>138</v>
      </c>
      <c r="DR126" s="850"/>
      <c r="DS126" s="850"/>
      <c r="DT126" s="850"/>
      <c r="DU126" s="850"/>
      <c r="DV126" s="827" t="s">
        <v>138</v>
      </c>
      <c r="DW126" s="827"/>
      <c r="DX126" s="827"/>
      <c r="DY126" s="827"/>
      <c r="DZ126" s="828"/>
    </row>
    <row r="127" spans="1:130" s="221" customFormat="1" ht="26.25" customHeight="1" x14ac:dyDescent="0.2">
      <c r="A127" s="855"/>
      <c r="B127" s="856"/>
      <c r="C127" s="871" t="s">
        <v>477</v>
      </c>
      <c r="D127" s="872"/>
      <c r="E127" s="872"/>
      <c r="F127" s="872"/>
      <c r="G127" s="872"/>
      <c r="H127" s="872"/>
      <c r="I127" s="872"/>
      <c r="J127" s="872"/>
      <c r="K127" s="872"/>
      <c r="L127" s="872"/>
      <c r="M127" s="872"/>
      <c r="N127" s="872"/>
      <c r="O127" s="872"/>
      <c r="P127" s="872"/>
      <c r="Q127" s="872"/>
      <c r="R127" s="872"/>
      <c r="S127" s="872"/>
      <c r="T127" s="872"/>
      <c r="U127" s="872"/>
      <c r="V127" s="872"/>
      <c r="W127" s="872"/>
      <c r="X127" s="872"/>
      <c r="Y127" s="872"/>
      <c r="Z127" s="873"/>
      <c r="AA127" s="812" t="s">
        <v>138</v>
      </c>
      <c r="AB127" s="813"/>
      <c r="AC127" s="813"/>
      <c r="AD127" s="813"/>
      <c r="AE127" s="814"/>
      <c r="AF127" s="815" t="s">
        <v>138</v>
      </c>
      <c r="AG127" s="813"/>
      <c r="AH127" s="813"/>
      <c r="AI127" s="813"/>
      <c r="AJ127" s="814"/>
      <c r="AK127" s="815" t="s">
        <v>138</v>
      </c>
      <c r="AL127" s="813"/>
      <c r="AM127" s="813"/>
      <c r="AN127" s="813"/>
      <c r="AO127" s="814"/>
      <c r="AP127" s="857" t="s">
        <v>138</v>
      </c>
      <c r="AQ127" s="858"/>
      <c r="AR127" s="858"/>
      <c r="AS127" s="858"/>
      <c r="AT127" s="859"/>
      <c r="AU127" s="223"/>
      <c r="AV127" s="223"/>
      <c r="AW127" s="223"/>
      <c r="AX127" s="874" t="s">
        <v>478</v>
      </c>
      <c r="AY127" s="845"/>
      <c r="AZ127" s="845"/>
      <c r="BA127" s="845"/>
      <c r="BB127" s="845"/>
      <c r="BC127" s="845"/>
      <c r="BD127" s="845"/>
      <c r="BE127" s="846"/>
      <c r="BF127" s="844" t="s">
        <v>479</v>
      </c>
      <c r="BG127" s="845"/>
      <c r="BH127" s="845"/>
      <c r="BI127" s="845"/>
      <c r="BJ127" s="845"/>
      <c r="BK127" s="845"/>
      <c r="BL127" s="846"/>
      <c r="BM127" s="844" t="s">
        <v>480</v>
      </c>
      <c r="BN127" s="845"/>
      <c r="BO127" s="845"/>
      <c r="BP127" s="845"/>
      <c r="BQ127" s="845"/>
      <c r="BR127" s="845"/>
      <c r="BS127" s="846"/>
      <c r="BT127" s="844" t="s">
        <v>481</v>
      </c>
      <c r="BU127" s="845"/>
      <c r="BV127" s="845"/>
      <c r="BW127" s="845"/>
      <c r="BX127" s="845"/>
      <c r="BY127" s="845"/>
      <c r="BZ127" s="847"/>
      <c r="CA127" s="223"/>
      <c r="CB127" s="223"/>
      <c r="CC127" s="223"/>
      <c r="CD127" s="246"/>
      <c r="CE127" s="246"/>
      <c r="CF127" s="246"/>
      <c r="CG127" s="223"/>
      <c r="CH127" s="223"/>
      <c r="CI127" s="223"/>
      <c r="CJ127" s="245"/>
      <c r="CK127" s="887"/>
      <c r="CL127" s="888"/>
      <c r="CM127" s="888"/>
      <c r="CN127" s="888"/>
      <c r="CO127" s="889"/>
      <c r="CP127" s="848" t="s">
        <v>482</v>
      </c>
      <c r="CQ127" s="785"/>
      <c r="CR127" s="785"/>
      <c r="CS127" s="785"/>
      <c r="CT127" s="785"/>
      <c r="CU127" s="785"/>
      <c r="CV127" s="785"/>
      <c r="CW127" s="785"/>
      <c r="CX127" s="785"/>
      <c r="CY127" s="785"/>
      <c r="CZ127" s="785"/>
      <c r="DA127" s="785"/>
      <c r="DB127" s="785"/>
      <c r="DC127" s="785"/>
      <c r="DD127" s="785"/>
      <c r="DE127" s="785"/>
      <c r="DF127" s="786"/>
      <c r="DG127" s="849" t="s">
        <v>138</v>
      </c>
      <c r="DH127" s="850"/>
      <c r="DI127" s="850"/>
      <c r="DJ127" s="850"/>
      <c r="DK127" s="850"/>
      <c r="DL127" s="850" t="s">
        <v>138</v>
      </c>
      <c r="DM127" s="850"/>
      <c r="DN127" s="850"/>
      <c r="DO127" s="850"/>
      <c r="DP127" s="850"/>
      <c r="DQ127" s="850" t="s">
        <v>138</v>
      </c>
      <c r="DR127" s="850"/>
      <c r="DS127" s="850"/>
      <c r="DT127" s="850"/>
      <c r="DU127" s="850"/>
      <c r="DV127" s="827" t="s">
        <v>138</v>
      </c>
      <c r="DW127" s="827"/>
      <c r="DX127" s="827"/>
      <c r="DY127" s="827"/>
      <c r="DZ127" s="828"/>
    </row>
    <row r="128" spans="1:130" s="221" customFormat="1" ht="26.25" customHeight="1" thickBot="1" x14ac:dyDescent="0.25">
      <c r="A128" s="829" t="s">
        <v>483</v>
      </c>
      <c r="B128" s="830"/>
      <c r="C128" s="830"/>
      <c r="D128" s="830"/>
      <c r="E128" s="830"/>
      <c r="F128" s="830"/>
      <c r="G128" s="830"/>
      <c r="H128" s="830"/>
      <c r="I128" s="830"/>
      <c r="J128" s="830"/>
      <c r="K128" s="830"/>
      <c r="L128" s="830"/>
      <c r="M128" s="830"/>
      <c r="N128" s="830"/>
      <c r="O128" s="830"/>
      <c r="P128" s="830"/>
      <c r="Q128" s="830"/>
      <c r="R128" s="830"/>
      <c r="S128" s="830"/>
      <c r="T128" s="830"/>
      <c r="U128" s="830"/>
      <c r="V128" s="830"/>
      <c r="W128" s="831" t="s">
        <v>484</v>
      </c>
      <c r="X128" s="831"/>
      <c r="Y128" s="831"/>
      <c r="Z128" s="832"/>
      <c r="AA128" s="833">
        <v>50177</v>
      </c>
      <c r="AB128" s="834"/>
      <c r="AC128" s="834"/>
      <c r="AD128" s="834"/>
      <c r="AE128" s="835"/>
      <c r="AF128" s="836">
        <v>53919</v>
      </c>
      <c r="AG128" s="834"/>
      <c r="AH128" s="834"/>
      <c r="AI128" s="834"/>
      <c r="AJ128" s="835"/>
      <c r="AK128" s="836">
        <v>54415</v>
      </c>
      <c r="AL128" s="834"/>
      <c r="AM128" s="834"/>
      <c r="AN128" s="834"/>
      <c r="AO128" s="835"/>
      <c r="AP128" s="837"/>
      <c r="AQ128" s="838"/>
      <c r="AR128" s="838"/>
      <c r="AS128" s="838"/>
      <c r="AT128" s="839"/>
      <c r="AU128" s="223"/>
      <c r="AV128" s="223"/>
      <c r="AW128" s="223"/>
      <c r="AX128" s="840" t="s">
        <v>485</v>
      </c>
      <c r="AY128" s="841"/>
      <c r="AZ128" s="841"/>
      <c r="BA128" s="841"/>
      <c r="BB128" s="841"/>
      <c r="BC128" s="841"/>
      <c r="BD128" s="841"/>
      <c r="BE128" s="842"/>
      <c r="BF128" s="819" t="s">
        <v>138</v>
      </c>
      <c r="BG128" s="820"/>
      <c r="BH128" s="820"/>
      <c r="BI128" s="820"/>
      <c r="BJ128" s="820"/>
      <c r="BK128" s="820"/>
      <c r="BL128" s="843"/>
      <c r="BM128" s="819">
        <v>14.62</v>
      </c>
      <c r="BN128" s="820"/>
      <c r="BO128" s="820"/>
      <c r="BP128" s="820"/>
      <c r="BQ128" s="820"/>
      <c r="BR128" s="820"/>
      <c r="BS128" s="843"/>
      <c r="BT128" s="819">
        <v>20</v>
      </c>
      <c r="BU128" s="820"/>
      <c r="BV128" s="820"/>
      <c r="BW128" s="820"/>
      <c r="BX128" s="820"/>
      <c r="BY128" s="820"/>
      <c r="BZ128" s="821"/>
      <c r="CA128" s="246"/>
      <c r="CB128" s="246"/>
      <c r="CC128" s="246"/>
      <c r="CD128" s="246"/>
      <c r="CE128" s="246"/>
      <c r="CF128" s="246"/>
      <c r="CG128" s="223"/>
      <c r="CH128" s="223"/>
      <c r="CI128" s="223"/>
      <c r="CJ128" s="245"/>
      <c r="CK128" s="890"/>
      <c r="CL128" s="891"/>
      <c r="CM128" s="891"/>
      <c r="CN128" s="891"/>
      <c r="CO128" s="892"/>
      <c r="CP128" s="822" t="s">
        <v>486</v>
      </c>
      <c r="CQ128" s="763"/>
      <c r="CR128" s="763"/>
      <c r="CS128" s="763"/>
      <c r="CT128" s="763"/>
      <c r="CU128" s="763"/>
      <c r="CV128" s="763"/>
      <c r="CW128" s="763"/>
      <c r="CX128" s="763"/>
      <c r="CY128" s="763"/>
      <c r="CZ128" s="763"/>
      <c r="DA128" s="763"/>
      <c r="DB128" s="763"/>
      <c r="DC128" s="763"/>
      <c r="DD128" s="763"/>
      <c r="DE128" s="763"/>
      <c r="DF128" s="764"/>
      <c r="DG128" s="823" t="s">
        <v>138</v>
      </c>
      <c r="DH128" s="824"/>
      <c r="DI128" s="824"/>
      <c r="DJ128" s="824"/>
      <c r="DK128" s="824"/>
      <c r="DL128" s="824" t="s">
        <v>138</v>
      </c>
      <c r="DM128" s="824"/>
      <c r="DN128" s="824"/>
      <c r="DO128" s="824"/>
      <c r="DP128" s="824"/>
      <c r="DQ128" s="824" t="s">
        <v>138</v>
      </c>
      <c r="DR128" s="824"/>
      <c r="DS128" s="824"/>
      <c r="DT128" s="824"/>
      <c r="DU128" s="824"/>
      <c r="DV128" s="825" t="s">
        <v>138</v>
      </c>
      <c r="DW128" s="825"/>
      <c r="DX128" s="825"/>
      <c r="DY128" s="825"/>
      <c r="DZ128" s="826"/>
    </row>
    <row r="129" spans="1:131" s="221" customFormat="1" ht="26.25" customHeight="1" x14ac:dyDescent="0.2">
      <c r="A129" s="807" t="s">
        <v>107</v>
      </c>
      <c r="B129" s="808"/>
      <c r="C129" s="808"/>
      <c r="D129" s="808"/>
      <c r="E129" s="808"/>
      <c r="F129" s="808"/>
      <c r="G129" s="808"/>
      <c r="H129" s="808"/>
      <c r="I129" s="808"/>
      <c r="J129" s="808"/>
      <c r="K129" s="808"/>
      <c r="L129" s="808"/>
      <c r="M129" s="808"/>
      <c r="N129" s="808"/>
      <c r="O129" s="808"/>
      <c r="P129" s="808"/>
      <c r="Q129" s="808"/>
      <c r="R129" s="808"/>
      <c r="S129" s="808"/>
      <c r="T129" s="808"/>
      <c r="U129" s="808"/>
      <c r="V129" s="808"/>
      <c r="W129" s="809" t="s">
        <v>487</v>
      </c>
      <c r="X129" s="810"/>
      <c r="Y129" s="810"/>
      <c r="Z129" s="811"/>
      <c r="AA129" s="812">
        <v>5140300</v>
      </c>
      <c r="AB129" s="813"/>
      <c r="AC129" s="813"/>
      <c r="AD129" s="813"/>
      <c r="AE129" s="814"/>
      <c r="AF129" s="815">
        <v>5439107</v>
      </c>
      <c r="AG129" s="813"/>
      <c r="AH129" s="813"/>
      <c r="AI129" s="813"/>
      <c r="AJ129" s="814"/>
      <c r="AK129" s="815">
        <v>5642116</v>
      </c>
      <c r="AL129" s="813"/>
      <c r="AM129" s="813"/>
      <c r="AN129" s="813"/>
      <c r="AO129" s="814"/>
      <c r="AP129" s="816"/>
      <c r="AQ129" s="817"/>
      <c r="AR129" s="817"/>
      <c r="AS129" s="817"/>
      <c r="AT129" s="818"/>
      <c r="AU129" s="224"/>
      <c r="AV129" s="224"/>
      <c r="AW129" s="224"/>
      <c r="AX129" s="784" t="s">
        <v>488</v>
      </c>
      <c r="AY129" s="785"/>
      <c r="AZ129" s="785"/>
      <c r="BA129" s="785"/>
      <c r="BB129" s="785"/>
      <c r="BC129" s="785"/>
      <c r="BD129" s="785"/>
      <c r="BE129" s="786"/>
      <c r="BF129" s="803" t="s">
        <v>138</v>
      </c>
      <c r="BG129" s="804"/>
      <c r="BH129" s="804"/>
      <c r="BI129" s="804"/>
      <c r="BJ129" s="804"/>
      <c r="BK129" s="804"/>
      <c r="BL129" s="805"/>
      <c r="BM129" s="803">
        <v>19.62</v>
      </c>
      <c r="BN129" s="804"/>
      <c r="BO129" s="804"/>
      <c r="BP129" s="804"/>
      <c r="BQ129" s="804"/>
      <c r="BR129" s="804"/>
      <c r="BS129" s="805"/>
      <c r="BT129" s="803">
        <v>30</v>
      </c>
      <c r="BU129" s="804"/>
      <c r="BV129" s="804"/>
      <c r="BW129" s="804"/>
      <c r="BX129" s="804"/>
      <c r="BY129" s="804"/>
      <c r="BZ129" s="806"/>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807" t="s">
        <v>489</v>
      </c>
      <c r="B130" s="808"/>
      <c r="C130" s="808"/>
      <c r="D130" s="808"/>
      <c r="E130" s="808"/>
      <c r="F130" s="808"/>
      <c r="G130" s="808"/>
      <c r="H130" s="808"/>
      <c r="I130" s="808"/>
      <c r="J130" s="808"/>
      <c r="K130" s="808"/>
      <c r="L130" s="808"/>
      <c r="M130" s="808"/>
      <c r="N130" s="808"/>
      <c r="O130" s="808"/>
      <c r="P130" s="808"/>
      <c r="Q130" s="808"/>
      <c r="R130" s="808"/>
      <c r="S130" s="808"/>
      <c r="T130" s="808"/>
      <c r="U130" s="808"/>
      <c r="V130" s="808"/>
      <c r="W130" s="809" t="s">
        <v>490</v>
      </c>
      <c r="X130" s="810"/>
      <c r="Y130" s="810"/>
      <c r="Z130" s="811"/>
      <c r="AA130" s="812">
        <v>683069</v>
      </c>
      <c r="AB130" s="813"/>
      <c r="AC130" s="813"/>
      <c r="AD130" s="813"/>
      <c r="AE130" s="814"/>
      <c r="AF130" s="815">
        <v>700072</v>
      </c>
      <c r="AG130" s="813"/>
      <c r="AH130" s="813"/>
      <c r="AI130" s="813"/>
      <c r="AJ130" s="814"/>
      <c r="AK130" s="815">
        <v>701617</v>
      </c>
      <c r="AL130" s="813"/>
      <c r="AM130" s="813"/>
      <c r="AN130" s="813"/>
      <c r="AO130" s="814"/>
      <c r="AP130" s="816"/>
      <c r="AQ130" s="817"/>
      <c r="AR130" s="817"/>
      <c r="AS130" s="817"/>
      <c r="AT130" s="818"/>
      <c r="AU130" s="224"/>
      <c r="AV130" s="224"/>
      <c r="AW130" s="224"/>
      <c r="AX130" s="784" t="s">
        <v>491</v>
      </c>
      <c r="AY130" s="785"/>
      <c r="AZ130" s="785"/>
      <c r="BA130" s="785"/>
      <c r="BB130" s="785"/>
      <c r="BC130" s="785"/>
      <c r="BD130" s="785"/>
      <c r="BE130" s="786"/>
      <c r="BF130" s="787">
        <v>12</v>
      </c>
      <c r="BG130" s="788"/>
      <c r="BH130" s="788"/>
      <c r="BI130" s="788"/>
      <c r="BJ130" s="788"/>
      <c r="BK130" s="788"/>
      <c r="BL130" s="789"/>
      <c r="BM130" s="787">
        <v>25</v>
      </c>
      <c r="BN130" s="788"/>
      <c r="BO130" s="788"/>
      <c r="BP130" s="788"/>
      <c r="BQ130" s="788"/>
      <c r="BR130" s="788"/>
      <c r="BS130" s="789"/>
      <c r="BT130" s="787">
        <v>35</v>
      </c>
      <c r="BU130" s="788"/>
      <c r="BV130" s="788"/>
      <c r="BW130" s="788"/>
      <c r="BX130" s="788"/>
      <c r="BY130" s="788"/>
      <c r="BZ130" s="79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791"/>
      <c r="B131" s="792"/>
      <c r="C131" s="792"/>
      <c r="D131" s="792"/>
      <c r="E131" s="792"/>
      <c r="F131" s="792"/>
      <c r="G131" s="792"/>
      <c r="H131" s="792"/>
      <c r="I131" s="792"/>
      <c r="J131" s="792"/>
      <c r="K131" s="792"/>
      <c r="L131" s="792"/>
      <c r="M131" s="792"/>
      <c r="N131" s="792"/>
      <c r="O131" s="792"/>
      <c r="P131" s="792"/>
      <c r="Q131" s="792"/>
      <c r="R131" s="792"/>
      <c r="S131" s="792"/>
      <c r="T131" s="792"/>
      <c r="U131" s="792"/>
      <c r="V131" s="792"/>
      <c r="W131" s="793" t="s">
        <v>492</v>
      </c>
      <c r="X131" s="794"/>
      <c r="Y131" s="794"/>
      <c r="Z131" s="795"/>
      <c r="AA131" s="796">
        <v>4457231</v>
      </c>
      <c r="AB131" s="797"/>
      <c r="AC131" s="797"/>
      <c r="AD131" s="797"/>
      <c r="AE131" s="798"/>
      <c r="AF131" s="799">
        <v>4739035</v>
      </c>
      <c r="AG131" s="797"/>
      <c r="AH131" s="797"/>
      <c r="AI131" s="797"/>
      <c r="AJ131" s="798"/>
      <c r="AK131" s="799">
        <v>4940499</v>
      </c>
      <c r="AL131" s="797"/>
      <c r="AM131" s="797"/>
      <c r="AN131" s="797"/>
      <c r="AO131" s="798"/>
      <c r="AP131" s="800"/>
      <c r="AQ131" s="801"/>
      <c r="AR131" s="801"/>
      <c r="AS131" s="801"/>
      <c r="AT131" s="802"/>
      <c r="AU131" s="224"/>
      <c r="AV131" s="224"/>
      <c r="AW131" s="224"/>
      <c r="AX131" s="762" t="s">
        <v>493</v>
      </c>
      <c r="AY131" s="763"/>
      <c r="AZ131" s="763"/>
      <c r="BA131" s="763"/>
      <c r="BB131" s="763"/>
      <c r="BC131" s="763"/>
      <c r="BD131" s="763"/>
      <c r="BE131" s="764"/>
      <c r="BF131" s="765">
        <v>33</v>
      </c>
      <c r="BG131" s="766"/>
      <c r="BH131" s="766"/>
      <c r="BI131" s="766"/>
      <c r="BJ131" s="766"/>
      <c r="BK131" s="766"/>
      <c r="BL131" s="767"/>
      <c r="BM131" s="765">
        <v>350</v>
      </c>
      <c r="BN131" s="766"/>
      <c r="BO131" s="766"/>
      <c r="BP131" s="766"/>
      <c r="BQ131" s="766"/>
      <c r="BR131" s="766"/>
      <c r="BS131" s="767"/>
      <c r="BT131" s="768"/>
      <c r="BU131" s="769"/>
      <c r="BV131" s="769"/>
      <c r="BW131" s="769"/>
      <c r="BX131" s="769"/>
      <c r="BY131" s="769"/>
      <c r="BZ131" s="770"/>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771" t="s">
        <v>494</v>
      </c>
      <c r="B132" s="772"/>
      <c r="C132" s="772"/>
      <c r="D132" s="772"/>
      <c r="E132" s="772"/>
      <c r="F132" s="772"/>
      <c r="G132" s="772"/>
      <c r="H132" s="772"/>
      <c r="I132" s="772"/>
      <c r="J132" s="772"/>
      <c r="K132" s="772"/>
      <c r="L132" s="772"/>
      <c r="M132" s="772"/>
      <c r="N132" s="772"/>
      <c r="O132" s="772"/>
      <c r="P132" s="772"/>
      <c r="Q132" s="772"/>
      <c r="R132" s="772"/>
      <c r="S132" s="772"/>
      <c r="T132" s="772"/>
      <c r="U132" s="772"/>
      <c r="V132" s="775" t="s">
        <v>495</v>
      </c>
      <c r="W132" s="775"/>
      <c r="X132" s="775"/>
      <c r="Y132" s="775"/>
      <c r="Z132" s="776"/>
      <c r="AA132" s="777">
        <v>11.87391903</v>
      </c>
      <c r="AB132" s="778"/>
      <c r="AC132" s="778"/>
      <c r="AD132" s="778"/>
      <c r="AE132" s="779"/>
      <c r="AF132" s="780">
        <v>12.07908361</v>
      </c>
      <c r="AG132" s="778"/>
      <c r="AH132" s="778"/>
      <c r="AI132" s="778"/>
      <c r="AJ132" s="779"/>
      <c r="AK132" s="780">
        <v>12.301287779999999</v>
      </c>
      <c r="AL132" s="778"/>
      <c r="AM132" s="778"/>
      <c r="AN132" s="778"/>
      <c r="AO132" s="779"/>
      <c r="AP132" s="781"/>
      <c r="AQ132" s="782"/>
      <c r="AR132" s="782"/>
      <c r="AS132" s="782"/>
      <c r="AT132" s="783"/>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773"/>
      <c r="B133" s="774"/>
      <c r="C133" s="774"/>
      <c r="D133" s="774"/>
      <c r="E133" s="774"/>
      <c r="F133" s="774"/>
      <c r="G133" s="774"/>
      <c r="H133" s="774"/>
      <c r="I133" s="774"/>
      <c r="J133" s="774"/>
      <c r="K133" s="774"/>
      <c r="L133" s="774"/>
      <c r="M133" s="774"/>
      <c r="N133" s="774"/>
      <c r="O133" s="774"/>
      <c r="P133" s="774"/>
      <c r="Q133" s="774"/>
      <c r="R133" s="774"/>
      <c r="S133" s="774"/>
      <c r="T133" s="774"/>
      <c r="U133" s="774"/>
      <c r="V133" s="754" t="s">
        <v>496</v>
      </c>
      <c r="W133" s="754"/>
      <c r="X133" s="754"/>
      <c r="Y133" s="754"/>
      <c r="Z133" s="755"/>
      <c r="AA133" s="756">
        <v>10.9</v>
      </c>
      <c r="AB133" s="757"/>
      <c r="AC133" s="757"/>
      <c r="AD133" s="757"/>
      <c r="AE133" s="758"/>
      <c r="AF133" s="756">
        <v>11.6</v>
      </c>
      <c r="AG133" s="757"/>
      <c r="AH133" s="757"/>
      <c r="AI133" s="757"/>
      <c r="AJ133" s="758"/>
      <c r="AK133" s="756">
        <v>12</v>
      </c>
      <c r="AL133" s="757"/>
      <c r="AM133" s="757"/>
      <c r="AN133" s="757"/>
      <c r="AO133" s="758"/>
      <c r="AP133" s="759"/>
      <c r="AQ133" s="760"/>
      <c r="AR133" s="760"/>
      <c r="AS133" s="760"/>
      <c r="AT133" s="761"/>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xXTvrsWnmdd29JbaX2xHoHy+zziLHasfqGBnZNDdoNvOgan/AlTtNr+QPjrq3LIKomhmEblA0qi9r8J1vCaWrA==" saltValue="cWajdPTADIx6WtgG5MQIA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1" customWidth="1"/>
    <col min="121" max="121" width="0" style="250" hidden="1" customWidth="1"/>
    <col min="122" max="16384" width="9" style="250" hidden="1"/>
  </cols>
  <sheetData>
    <row r="1" spans="1:120" ht="13.2"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0"/>
    </row>
    <row r="17" spans="119:120" ht="13.2" x14ac:dyDescent="0.2">
      <c r="DP17" s="250"/>
    </row>
    <row r="18" spans="119:120" ht="13.2" x14ac:dyDescent="0.2"/>
    <row r="19" spans="119:120" ht="13.2" x14ac:dyDescent="0.2"/>
    <row r="20" spans="119:120" ht="13.2" x14ac:dyDescent="0.2">
      <c r="DO20" s="250"/>
      <c r="DP20" s="250"/>
    </row>
    <row r="21" spans="119:120" ht="13.2" x14ac:dyDescent="0.2">
      <c r="DP21" s="250"/>
    </row>
    <row r="22" spans="119:120" ht="13.2" x14ac:dyDescent="0.2"/>
    <row r="23" spans="119:120" ht="13.2" x14ac:dyDescent="0.2">
      <c r="DO23" s="250"/>
      <c r="DP23" s="250"/>
    </row>
    <row r="24" spans="119:120" ht="13.2" x14ac:dyDescent="0.2">
      <c r="DP24" s="250"/>
    </row>
    <row r="25" spans="119:120" ht="13.2" x14ac:dyDescent="0.2">
      <c r="DP25" s="250"/>
    </row>
    <row r="26" spans="119:120" ht="13.2" x14ac:dyDescent="0.2">
      <c r="DO26" s="250"/>
      <c r="DP26" s="250"/>
    </row>
    <row r="27" spans="119:120" ht="13.2" x14ac:dyDescent="0.2"/>
    <row r="28" spans="119:120" ht="13.2" x14ac:dyDescent="0.2">
      <c r="DO28" s="250"/>
      <c r="DP28" s="250"/>
    </row>
    <row r="29" spans="119:120" ht="13.2" x14ac:dyDescent="0.2">
      <c r="DP29" s="250"/>
    </row>
    <row r="30" spans="119:120" ht="13.2" x14ac:dyDescent="0.2"/>
    <row r="31" spans="119:120" ht="13.2" x14ac:dyDescent="0.2">
      <c r="DO31" s="250"/>
      <c r="DP31" s="250"/>
    </row>
    <row r="32" spans="119:120" ht="13.2" x14ac:dyDescent="0.2"/>
    <row r="33" spans="98:120" ht="13.2" x14ac:dyDescent="0.2">
      <c r="DO33" s="250"/>
      <c r="DP33" s="250"/>
    </row>
    <row r="34" spans="98:120" ht="13.2" x14ac:dyDescent="0.2">
      <c r="DM34" s="250"/>
    </row>
    <row r="35" spans="98:120" ht="13.2" x14ac:dyDescent="0.2">
      <c r="CT35" s="250"/>
      <c r="CU35" s="250"/>
      <c r="CV35" s="250"/>
      <c r="CY35" s="250"/>
      <c r="CZ35" s="250"/>
      <c r="DA35" s="250"/>
      <c r="DD35" s="250"/>
      <c r="DE35" s="250"/>
      <c r="DF35" s="250"/>
      <c r="DI35" s="250"/>
      <c r="DJ35" s="250"/>
      <c r="DK35" s="250"/>
      <c r="DM35" s="250"/>
      <c r="DN35" s="250"/>
      <c r="DO35" s="250"/>
      <c r="DP35" s="250"/>
    </row>
    <row r="36" spans="98:120" ht="13.2" x14ac:dyDescent="0.2"/>
    <row r="37" spans="98:120" ht="13.2" x14ac:dyDescent="0.2">
      <c r="CW37" s="250"/>
      <c r="DB37" s="250"/>
      <c r="DG37" s="250"/>
      <c r="DL37" s="250"/>
      <c r="DP37" s="250"/>
    </row>
    <row r="38" spans="98:120" ht="13.2"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0"/>
      <c r="DO49" s="250"/>
      <c r="DP49" s="25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0"/>
      <c r="CS63" s="250"/>
      <c r="CX63" s="250"/>
      <c r="DC63" s="250"/>
      <c r="DH63" s="250"/>
    </row>
    <row r="64" spans="22:120" ht="13.2" x14ac:dyDescent="0.2">
      <c r="V64" s="250"/>
    </row>
    <row r="65" spans="15:120" ht="13.2"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2" x14ac:dyDescent="0.2">
      <c r="Q66" s="250"/>
      <c r="S66" s="250"/>
      <c r="U66" s="250"/>
      <c r="DM66" s="250"/>
    </row>
    <row r="67" spans="15:120" ht="13.2"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2" x14ac:dyDescent="0.2"/>
    <row r="69" spans="15:120" ht="13.2" x14ac:dyDescent="0.2"/>
    <row r="70" spans="15:120" ht="13.2" x14ac:dyDescent="0.2"/>
    <row r="71" spans="15:120" ht="13.2" x14ac:dyDescent="0.2"/>
    <row r="72" spans="15:120" ht="13.2" x14ac:dyDescent="0.2">
      <c r="DP72" s="250"/>
    </row>
    <row r="73" spans="15:120" ht="13.2" x14ac:dyDescent="0.2">
      <c r="DP73" s="25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0"/>
      <c r="CX96" s="250"/>
      <c r="DC96" s="250"/>
      <c r="DH96" s="250"/>
    </row>
    <row r="97" spans="24:120" ht="13.2" x14ac:dyDescent="0.2">
      <c r="CS97" s="250"/>
      <c r="CX97" s="250"/>
      <c r="DC97" s="250"/>
      <c r="DH97" s="250"/>
      <c r="DP97" s="251" t="s">
        <v>497</v>
      </c>
    </row>
    <row r="98" spans="24:120" ht="13.2" hidden="1" x14ac:dyDescent="0.2">
      <c r="CS98" s="250"/>
      <c r="CX98" s="250"/>
      <c r="DC98" s="250"/>
      <c r="DH98" s="250"/>
    </row>
    <row r="99" spans="24:120" ht="13.2"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2" hidden="1" x14ac:dyDescent="0.2">
      <c r="CT103" s="250"/>
      <c r="CV103" s="250"/>
      <c r="CW103" s="250"/>
      <c r="CY103" s="250"/>
      <c r="DA103" s="250"/>
      <c r="DB103" s="250"/>
      <c r="DD103" s="250"/>
      <c r="DF103" s="250"/>
      <c r="DG103" s="250"/>
      <c r="DI103" s="250"/>
      <c r="DK103" s="250"/>
      <c r="DL103" s="250"/>
      <c r="DM103" s="250"/>
      <c r="DN103" s="250"/>
      <c r="DO103" s="250"/>
      <c r="DP103" s="250"/>
    </row>
    <row r="104" spans="24:120" ht="13.2" hidden="1" x14ac:dyDescent="0.2">
      <c r="CV104" s="250"/>
      <c r="CW104" s="250"/>
      <c r="DA104" s="250"/>
      <c r="DB104" s="250"/>
      <c r="DF104" s="250"/>
      <c r="DG104" s="250"/>
      <c r="DK104" s="250"/>
      <c r="DL104" s="250"/>
      <c r="DN104" s="250"/>
      <c r="DO104" s="250"/>
      <c r="DP104" s="250"/>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1" customWidth="1"/>
    <col min="117" max="16384" width="9" style="250" hidden="1"/>
  </cols>
  <sheetData>
    <row r="1" spans="2:116" ht="13.2"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2" x14ac:dyDescent="0.2"/>
    <row r="3" spans="2:116" ht="13.2" x14ac:dyDescent="0.2"/>
    <row r="4" spans="2:116" ht="13.2"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2"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2" x14ac:dyDescent="0.2"/>
    <row r="20" spans="9:116" ht="13.2" x14ac:dyDescent="0.2"/>
    <row r="21" spans="9:116" ht="13.2" x14ac:dyDescent="0.2">
      <c r="DL21" s="250"/>
    </row>
    <row r="22" spans="9:116" ht="13.2" x14ac:dyDescent="0.2">
      <c r="DI22" s="250"/>
      <c r="DJ22" s="250"/>
      <c r="DK22" s="250"/>
      <c r="DL22" s="250"/>
    </row>
    <row r="23" spans="9:116" ht="13.2" x14ac:dyDescent="0.2">
      <c r="CY23" s="250"/>
      <c r="CZ23" s="250"/>
      <c r="DA23" s="250"/>
      <c r="DB23" s="250"/>
      <c r="DC23" s="250"/>
      <c r="DD23" s="250"/>
      <c r="DE23" s="250"/>
      <c r="DF23" s="250"/>
      <c r="DG23" s="250"/>
      <c r="DH23" s="250"/>
      <c r="DI23" s="250"/>
      <c r="DJ23" s="250"/>
      <c r="DK23" s="250"/>
      <c r="DL23" s="25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0"/>
      <c r="DA35" s="250"/>
      <c r="DB35" s="250"/>
      <c r="DC35" s="250"/>
      <c r="DD35" s="250"/>
      <c r="DE35" s="250"/>
      <c r="DF35" s="250"/>
      <c r="DG35" s="250"/>
      <c r="DH35" s="250"/>
      <c r="DI35" s="250"/>
      <c r="DJ35" s="250"/>
      <c r="DK35" s="250"/>
      <c r="DL35" s="250"/>
    </row>
    <row r="36" spans="15:116" ht="13.2" x14ac:dyDescent="0.2"/>
    <row r="37" spans="15:116" ht="13.2" x14ac:dyDescent="0.2">
      <c r="DL37" s="250"/>
    </row>
    <row r="38" spans="15:116" ht="13.2" x14ac:dyDescent="0.2">
      <c r="DI38" s="250"/>
      <c r="DJ38" s="250"/>
      <c r="DK38" s="250"/>
      <c r="DL38" s="250"/>
    </row>
    <row r="39" spans="15:116" ht="13.2" x14ac:dyDescent="0.2"/>
    <row r="40" spans="15:116" ht="13.2" x14ac:dyDescent="0.2"/>
    <row r="41" spans="15:116" ht="13.2" x14ac:dyDescent="0.2"/>
    <row r="42" spans="15:116" ht="13.2" x14ac:dyDescent="0.2"/>
    <row r="43" spans="15:116" ht="13.2"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2" x14ac:dyDescent="0.2">
      <c r="DL44" s="250"/>
    </row>
    <row r="45" spans="15:116" ht="13.2" x14ac:dyDescent="0.2"/>
    <row r="46" spans="15:116" ht="13.2" x14ac:dyDescent="0.2">
      <c r="DA46" s="250"/>
      <c r="DB46" s="250"/>
      <c r="DC46" s="250"/>
      <c r="DD46" s="250"/>
      <c r="DE46" s="250"/>
      <c r="DF46" s="250"/>
      <c r="DG46" s="250"/>
      <c r="DH46" s="250"/>
      <c r="DI46" s="250"/>
      <c r="DJ46" s="250"/>
      <c r="DK46" s="250"/>
      <c r="DL46" s="250"/>
    </row>
    <row r="47" spans="15:116" ht="13.2" x14ac:dyDescent="0.2"/>
    <row r="48" spans="15:116" ht="13.2" x14ac:dyDescent="0.2"/>
    <row r="49" spans="104:116" ht="13.2" x14ac:dyDescent="0.2"/>
    <row r="50" spans="104:116" ht="13.2" x14ac:dyDescent="0.2">
      <c r="CZ50" s="250"/>
      <c r="DA50" s="250"/>
      <c r="DB50" s="250"/>
      <c r="DC50" s="250"/>
      <c r="DD50" s="250"/>
      <c r="DE50" s="250"/>
      <c r="DF50" s="250"/>
      <c r="DG50" s="250"/>
      <c r="DH50" s="250"/>
      <c r="DI50" s="250"/>
      <c r="DJ50" s="250"/>
      <c r="DK50" s="250"/>
      <c r="DL50" s="250"/>
    </row>
    <row r="51" spans="104:116" ht="13.2" x14ac:dyDescent="0.2"/>
    <row r="52" spans="104:116" ht="13.2" x14ac:dyDescent="0.2"/>
    <row r="53" spans="104:116" ht="13.2" x14ac:dyDescent="0.2">
      <c r="DL53" s="25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0"/>
      <c r="DD67" s="250"/>
      <c r="DE67" s="250"/>
      <c r="DF67" s="250"/>
      <c r="DG67" s="250"/>
      <c r="DH67" s="250"/>
      <c r="DI67" s="250"/>
      <c r="DJ67" s="250"/>
      <c r="DK67" s="250"/>
      <c r="DL67" s="25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y6ImQUSP0ukycye1dj0r6+kkqNmp0MiR3O46uIOCRDanbPWTItmDLU/3ENAlyyuT0A4MXi48sZDOXt11ezyT8A==" saltValue="3E/7XMLgA7XB2nASZKl3S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2" customWidth="1"/>
    <col min="37" max="44" width="17" style="252" customWidth="1"/>
    <col min="45" max="45" width="6.109375" style="259" customWidth="1"/>
    <col min="46" max="46" width="3" style="257" customWidth="1"/>
    <col min="47" max="47" width="19.109375" style="252" hidden="1" customWidth="1"/>
    <col min="48" max="52" width="12.6640625" style="252" hidden="1" customWidth="1"/>
    <col min="53" max="16384" width="8.6640625" style="252" hidden="1"/>
  </cols>
  <sheetData>
    <row r="1" spans="1:46" ht="13.2" x14ac:dyDescent="0.2">
      <c r="AS1" s="253"/>
      <c r="AT1" s="253"/>
    </row>
    <row r="2" spans="1:46" ht="13.2" x14ac:dyDescent="0.2">
      <c r="AS2" s="253"/>
      <c r="AT2" s="253"/>
    </row>
    <row r="3" spans="1:46" ht="13.2" x14ac:dyDescent="0.2">
      <c r="AS3" s="253"/>
      <c r="AT3" s="253"/>
    </row>
    <row r="4" spans="1:46" ht="13.2" x14ac:dyDescent="0.2">
      <c r="AS4" s="253"/>
      <c r="AT4" s="253"/>
    </row>
    <row r="5" spans="1:46" ht="16.2" x14ac:dyDescent="0.2">
      <c r="A5" s="254" t="s">
        <v>498</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ht="13.2" x14ac:dyDescent="0.2">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499</v>
      </c>
      <c r="AL6" s="258"/>
      <c r="AM6" s="258"/>
      <c r="AN6" s="258"/>
      <c r="AO6" s="253"/>
      <c r="AP6" s="253"/>
      <c r="AQ6" s="253"/>
      <c r="AR6" s="253"/>
    </row>
    <row r="7" spans="1:46" ht="13.5" customHeight="1" x14ac:dyDescent="0.2">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51" t="s">
        <v>500</v>
      </c>
      <c r="AP7" s="263"/>
      <c r="AQ7" s="264" t="s">
        <v>501</v>
      </c>
      <c r="AR7" s="265"/>
    </row>
    <row r="8" spans="1:46" ht="13.2" x14ac:dyDescent="0.2">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2"/>
      <c r="AP8" s="269" t="s">
        <v>502</v>
      </c>
      <c r="AQ8" s="270" t="s">
        <v>503</v>
      </c>
      <c r="AR8" s="271" t="s">
        <v>504</v>
      </c>
    </row>
    <row r="9" spans="1:46" ht="13.2" x14ac:dyDescent="0.2">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63" t="s">
        <v>505</v>
      </c>
      <c r="AL9" s="1164"/>
      <c r="AM9" s="1164"/>
      <c r="AN9" s="1165"/>
      <c r="AO9" s="272">
        <v>1389581</v>
      </c>
      <c r="AP9" s="272">
        <v>78578</v>
      </c>
      <c r="AQ9" s="273">
        <v>97040</v>
      </c>
      <c r="AR9" s="274">
        <v>-19</v>
      </c>
    </row>
    <row r="10" spans="1:46" ht="13.5" customHeight="1" x14ac:dyDescent="0.2">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63" t="s">
        <v>506</v>
      </c>
      <c r="AL10" s="1164"/>
      <c r="AM10" s="1164"/>
      <c r="AN10" s="1165"/>
      <c r="AO10" s="275">
        <v>242415</v>
      </c>
      <c r="AP10" s="275">
        <v>13708</v>
      </c>
      <c r="AQ10" s="276">
        <v>11799</v>
      </c>
      <c r="AR10" s="277">
        <v>16.2</v>
      </c>
    </row>
    <row r="11" spans="1:46" ht="13.5" customHeight="1" x14ac:dyDescent="0.2">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63" t="s">
        <v>507</v>
      </c>
      <c r="AL11" s="1164"/>
      <c r="AM11" s="1164"/>
      <c r="AN11" s="1165"/>
      <c r="AO11" s="275">
        <v>53923</v>
      </c>
      <c r="AP11" s="275">
        <v>3049</v>
      </c>
      <c r="AQ11" s="276">
        <v>727</v>
      </c>
      <c r="AR11" s="277">
        <v>319.39999999999998</v>
      </c>
    </row>
    <row r="12" spans="1:46" ht="13.5" customHeight="1" x14ac:dyDescent="0.2">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63" t="s">
        <v>508</v>
      </c>
      <c r="AL12" s="1164"/>
      <c r="AM12" s="1164"/>
      <c r="AN12" s="1165"/>
      <c r="AO12" s="275" t="s">
        <v>509</v>
      </c>
      <c r="AP12" s="275" t="s">
        <v>509</v>
      </c>
      <c r="AQ12" s="276" t="s">
        <v>509</v>
      </c>
      <c r="AR12" s="277" t="s">
        <v>509</v>
      </c>
    </row>
    <row r="13" spans="1:46" ht="13.5" customHeight="1" x14ac:dyDescent="0.2">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63" t="s">
        <v>510</v>
      </c>
      <c r="AL13" s="1164"/>
      <c r="AM13" s="1164"/>
      <c r="AN13" s="1165"/>
      <c r="AO13" s="275">
        <v>62782</v>
      </c>
      <c r="AP13" s="275">
        <v>3550</v>
      </c>
      <c r="AQ13" s="276">
        <v>3250</v>
      </c>
      <c r="AR13" s="277">
        <v>9.1999999999999993</v>
      </c>
    </row>
    <row r="14" spans="1:46" ht="13.5" customHeight="1" x14ac:dyDescent="0.2">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63" t="s">
        <v>511</v>
      </c>
      <c r="AL14" s="1164"/>
      <c r="AM14" s="1164"/>
      <c r="AN14" s="1165"/>
      <c r="AO14" s="275">
        <v>13279</v>
      </c>
      <c r="AP14" s="275">
        <v>751</v>
      </c>
      <c r="AQ14" s="276">
        <v>2248</v>
      </c>
      <c r="AR14" s="277">
        <v>-66.599999999999994</v>
      </c>
    </row>
    <row r="15" spans="1:46" ht="13.5" customHeight="1" x14ac:dyDescent="0.2">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66" t="s">
        <v>512</v>
      </c>
      <c r="AL15" s="1167"/>
      <c r="AM15" s="1167"/>
      <c r="AN15" s="1168"/>
      <c r="AO15" s="275">
        <v>-87082</v>
      </c>
      <c r="AP15" s="275">
        <v>-4924</v>
      </c>
      <c r="AQ15" s="276">
        <v>-6934</v>
      </c>
      <c r="AR15" s="277">
        <v>-29</v>
      </c>
    </row>
    <row r="16" spans="1:46" ht="13.2" x14ac:dyDescent="0.2">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66" t="s">
        <v>188</v>
      </c>
      <c r="AL16" s="1167"/>
      <c r="AM16" s="1167"/>
      <c r="AN16" s="1168"/>
      <c r="AO16" s="275">
        <v>1674898</v>
      </c>
      <c r="AP16" s="275">
        <v>94713</v>
      </c>
      <c r="AQ16" s="276">
        <v>108130</v>
      </c>
      <c r="AR16" s="277">
        <v>-12.4</v>
      </c>
    </row>
    <row r="17" spans="1:46" ht="13.2" x14ac:dyDescent="0.2">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ht="13.2" x14ac:dyDescent="0.2">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ht="13.2" x14ac:dyDescent="0.2">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513</v>
      </c>
      <c r="AL19" s="253"/>
      <c r="AM19" s="253"/>
      <c r="AN19" s="253"/>
      <c r="AO19" s="253"/>
      <c r="AP19" s="253"/>
      <c r="AQ19" s="253"/>
      <c r="AR19" s="253"/>
    </row>
    <row r="20" spans="1:46" ht="13.2" x14ac:dyDescent="0.2">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514</v>
      </c>
      <c r="AP20" s="284" t="s">
        <v>515</v>
      </c>
      <c r="AQ20" s="285" t="s">
        <v>516</v>
      </c>
      <c r="AR20" s="286"/>
    </row>
    <row r="21" spans="1:46" s="292" customFormat="1" ht="13.2" x14ac:dyDescent="0.2">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69" t="s">
        <v>517</v>
      </c>
      <c r="AL21" s="1170"/>
      <c r="AM21" s="1170"/>
      <c r="AN21" s="1171"/>
      <c r="AO21" s="288">
        <v>8.1999999999999993</v>
      </c>
      <c r="AP21" s="289">
        <v>9.6999999999999993</v>
      </c>
      <c r="AQ21" s="290">
        <v>-1.5</v>
      </c>
      <c r="AR21" s="258"/>
      <c r="AS21" s="291"/>
      <c r="AT21" s="287"/>
    </row>
    <row r="22" spans="1:46" s="292" customFormat="1" ht="13.2" x14ac:dyDescent="0.2">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69" t="s">
        <v>518</v>
      </c>
      <c r="AL22" s="1170"/>
      <c r="AM22" s="1170"/>
      <c r="AN22" s="1171"/>
      <c r="AO22" s="293">
        <v>95.9</v>
      </c>
      <c r="AP22" s="294">
        <v>96.2</v>
      </c>
      <c r="AQ22" s="295">
        <v>-0.3</v>
      </c>
      <c r="AR22" s="279"/>
      <c r="AS22" s="291"/>
      <c r="AT22" s="287"/>
    </row>
    <row r="23" spans="1:46" s="292" customFormat="1" ht="13.2" x14ac:dyDescent="0.2">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ht="13.2" x14ac:dyDescent="0.2">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ht="13.2" x14ac:dyDescent="0.2">
      <c r="A26" s="1162" t="s">
        <v>519</v>
      </c>
      <c r="B26" s="1162"/>
      <c r="C26" s="1162"/>
      <c r="D26" s="1162"/>
      <c r="E26" s="1162"/>
      <c r="F26" s="1162"/>
      <c r="G26" s="1162"/>
      <c r="H26" s="1162"/>
      <c r="I26" s="1162"/>
      <c r="J26" s="1162"/>
      <c r="K26" s="1162"/>
      <c r="L26" s="1162"/>
      <c r="M26" s="1162"/>
      <c r="N26" s="1162"/>
      <c r="O26" s="1162"/>
      <c r="P26" s="1162"/>
      <c r="Q26" s="1162"/>
      <c r="R26" s="1162"/>
      <c r="S26" s="1162"/>
      <c r="T26" s="1162"/>
      <c r="U26" s="1162"/>
      <c r="V26" s="1162"/>
      <c r="W26" s="1162"/>
      <c r="X26" s="1162"/>
      <c r="Y26" s="1162"/>
      <c r="Z26" s="1162"/>
      <c r="AA26" s="1162"/>
      <c r="AB26" s="1162"/>
      <c r="AC26" s="1162"/>
      <c r="AD26" s="1162"/>
      <c r="AE26" s="1162"/>
      <c r="AF26" s="1162"/>
      <c r="AG26" s="1162"/>
      <c r="AH26" s="1162"/>
      <c r="AI26" s="1162"/>
      <c r="AJ26" s="1162"/>
      <c r="AK26" s="1162"/>
      <c r="AL26" s="1162"/>
      <c r="AM26" s="1162"/>
      <c r="AN26" s="1162"/>
      <c r="AO26" s="1162"/>
      <c r="AP26" s="1162"/>
      <c r="AQ26" s="1162"/>
      <c r="AR26" s="1162"/>
      <c r="AS26" s="1162"/>
      <c r="AT26" s="258"/>
    </row>
    <row r="27" spans="1:46" ht="13.2" x14ac:dyDescent="0.2">
      <c r="A27" s="300"/>
      <c r="AO27" s="253"/>
      <c r="AP27" s="253"/>
      <c r="AQ27" s="253"/>
      <c r="AR27" s="253"/>
      <c r="AS27" s="253"/>
      <c r="AT27" s="253"/>
    </row>
    <row r="28" spans="1:46" ht="16.2" x14ac:dyDescent="0.2">
      <c r="A28" s="254" t="s">
        <v>520</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ht="13.2" x14ac:dyDescent="0.2">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521</v>
      </c>
      <c r="AL29" s="258"/>
      <c r="AM29" s="258"/>
      <c r="AN29" s="258"/>
      <c r="AO29" s="253"/>
      <c r="AP29" s="253"/>
      <c r="AQ29" s="253"/>
      <c r="AR29" s="253"/>
      <c r="AS29" s="302"/>
    </row>
    <row r="30" spans="1:46" ht="13.5" customHeight="1" x14ac:dyDescent="0.2">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51" t="s">
        <v>500</v>
      </c>
      <c r="AP30" s="263"/>
      <c r="AQ30" s="264" t="s">
        <v>501</v>
      </c>
      <c r="AR30" s="265"/>
    </row>
    <row r="31" spans="1:46" ht="13.2" x14ac:dyDescent="0.2">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2"/>
      <c r="AP31" s="269" t="s">
        <v>502</v>
      </c>
      <c r="AQ31" s="270" t="s">
        <v>503</v>
      </c>
      <c r="AR31" s="271" t="s">
        <v>504</v>
      </c>
    </row>
    <row r="32" spans="1:46" ht="27" customHeight="1" x14ac:dyDescent="0.2">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53" t="s">
        <v>522</v>
      </c>
      <c r="AL32" s="1154"/>
      <c r="AM32" s="1154"/>
      <c r="AN32" s="1155"/>
      <c r="AO32" s="303">
        <v>866645</v>
      </c>
      <c r="AP32" s="303">
        <v>49007</v>
      </c>
      <c r="AQ32" s="304">
        <v>56400</v>
      </c>
      <c r="AR32" s="305">
        <v>-13.1</v>
      </c>
    </row>
    <row r="33" spans="1:46" ht="13.5" customHeight="1" x14ac:dyDescent="0.2">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53" t="s">
        <v>523</v>
      </c>
      <c r="AL33" s="1154"/>
      <c r="AM33" s="1154"/>
      <c r="AN33" s="1155"/>
      <c r="AO33" s="303" t="s">
        <v>509</v>
      </c>
      <c r="AP33" s="303" t="s">
        <v>509</v>
      </c>
      <c r="AQ33" s="304" t="s">
        <v>509</v>
      </c>
      <c r="AR33" s="305" t="s">
        <v>509</v>
      </c>
    </row>
    <row r="34" spans="1:46" ht="27" customHeight="1" x14ac:dyDescent="0.2">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53" t="s">
        <v>524</v>
      </c>
      <c r="AL34" s="1154"/>
      <c r="AM34" s="1154"/>
      <c r="AN34" s="1155"/>
      <c r="AO34" s="303" t="s">
        <v>509</v>
      </c>
      <c r="AP34" s="303" t="s">
        <v>509</v>
      </c>
      <c r="AQ34" s="304" t="s">
        <v>509</v>
      </c>
      <c r="AR34" s="305" t="s">
        <v>509</v>
      </c>
    </row>
    <row r="35" spans="1:46" ht="27" customHeight="1" x14ac:dyDescent="0.2">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53" t="s">
        <v>525</v>
      </c>
      <c r="AL35" s="1154"/>
      <c r="AM35" s="1154"/>
      <c r="AN35" s="1155"/>
      <c r="AO35" s="303">
        <v>387120</v>
      </c>
      <c r="AP35" s="303">
        <v>21891</v>
      </c>
      <c r="AQ35" s="304">
        <v>20587</v>
      </c>
      <c r="AR35" s="305">
        <v>6.3</v>
      </c>
    </row>
    <row r="36" spans="1:46" ht="27" customHeight="1" x14ac:dyDescent="0.2">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53" t="s">
        <v>526</v>
      </c>
      <c r="AL36" s="1154"/>
      <c r="AM36" s="1154"/>
      <c r="AN36" s="1155"/>
      <c r="AO36" s="303">
        <v>110012</v>
      </c>
      <c r="AP36" s="303">
        <v>6221</v>
      </c>
      <c r="AQ36" s="304">
        <v>2952</v>
      </c>
      <c r="AR36" s="305">
        <v>110.7</v>
      </c>
    </row>
    <row r="37" spans="1:46" ht="13.5" customHeight="1" x14ac:dyDescent="0.2">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53" t="s">
        <v>527</v>
      </c>
      <c r="AL37" s="1154"/>
      <c r="AM37" s="1154"/>
      <c r="AN37" s="1155"/>
      <c r="AO37" s="303" t="s">
        <v>509</v>
      </c>
      <c r="AP37" s="303" t="s">
        <v>509</v>
      </c>
      <c r="AQ37" s="304">
        <v>596</v>
      </c>
      <c r="AR37" s="305" t="s">
        <v>509</v>
      </c>
    </row>
    <row r="38" spans="1:46" ht="27" customHeight="1" x14ac:dyDescent="0.2">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56" t="s">
        <v>528</v>
      </c>
      <c r="AL38" s="1157"/>
      <c r="AM38" s="1157"/>
      <c r="AN38" s="1158"/>
      <c r="AO38" s="306" t="s">
        <v>509</v>
      </c>
      <c r="AP38" s="306" t="s">
        <v>509</v>
      </c>
      <c r="AQ38" s="307">
        <v>1</v>
      </c>
      <c r="AR38" s="295" t="s">
        <v>509</v>
      </c>
      <c r="AS38" s="302"/>
    </row>
    <row r="39" spans="1:46" ht="13.2" x14ac:dyDescent="0.2">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56" t="s">
        <v>529</v>
      </c>
      <c r="AL39" s="1157"/>
      <c r="AM39" s="1157"/>
      <c r="AN39" s="1158"/>
      <c r="AO39" s="303">
        <v>-54415</v>
      </c>
      <c r="AP39" s="303">
        <v>-3077</v>
      </c>
      <c r="AQ39" s="304">
        <v>-2012</v>
      </c>
      <c r="AR39" s="305">
        <v>52.9</v>
      </c>
      <c r="AS39" s="302"/>
    </row>
    <row r="40" spans="1:46" ht="27" customHeight="1" x14ac:dyDescent="0.2">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53" t="s">
        <v>530</v>
      </c>
      <c r="AL40" s="1154"/>
      <c r="AM40" s="1154"/>
      <c r="AN40" s="1155"/>
      <c r="AO40" s="303">
        <v>-701617</v>
      </c>
      <c r="AP40" s="303">
        <v>-39675</v>
      </c>
      <c r="AQ40" s="304">
        <v>-54414</v>
      </c>
      <c r="AR40" s="305">
        <v>-27.1</v>
      </c>
      <c r="AS40" s="302"/>
    </row>
    <row r="41" spans="1:46" ht="13.2" x14ac:dyDescent="0.2">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59" t="s">
        <v>298</v>
      </c>
      <c r="AL41" s="1160"/>
      <c r="AM41" s="1160"/>
      <c r="AN41" s="1161"/>
      <c r="AO41" s="303">
        <v>607745</v>
      </c>
      <c r="AP41" s="303">
        <v>34367</v>
      </c>
      <c r="AQ41" s="304">
        <v>24110</v>
      </c>
      <c r="AR41" s="305">
        <v>42.5</v>
      </c>
      <c r="AS41" s="302"/>
    </row>
    <row r="42" spans="1:46" ht="13.2" x14ac:dyDescent="0.2">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531</v>
      </c>
      <c r="AL42" s="253"/>
      <c r="AM42" s="253"/>
      <c r="AN42" s="253"/>
      <c r="AO42" s="253"/>
      <c r="AP42" s="253"/>
      <c r="AQ42" s="279"/>
      <c r="AR42" s="279"/>
      <c r="AS42" s="302"/>
    </row>
    <row r="43" spans="1:46" ht="13.2" x14ac:dyDescent="0.2">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ht="13.2" x14ac:dyDescent="0.2">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ht="13.2" x14ac:dyDescent="0.2">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2">
      <c r="A47" s="312" t="s">
        <v>532</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ht="13.2" x14ac:dyDescent="0.2">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533</v>
      </c>
      <c r="AL48" s="313"/>
      <c r="AM48" s="313"/>
      <c r="AN48" s="313"/>
      <c r="AO48" s="313"/>
      <c r="AP48" s="313"/>
      <c r="AQ48" s="314"/>
      <c r="AR48" s="313"/>
    </row>
    <row r="49" spans="1:44" ht="13.5" customHeight="1" x14ac:dyDescent="0.2">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46" t="s">
        <v>500</v>
      </c>
      <c r="AN49" s="1148" t="s">
        <v>534</v>
      </c>
      <c r="AO49" s="1149"/>
      <c r="AP49" s="1149"/>
      <c r="AQ49" s="1149"/>
      <c r="AR49" s="1150"/>
    </row>
    <row r="50" spans="1:44" ht="13.2" x14ac:dyDescent="0.2">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47"/>
      <c r="AN50" s="319" t="s">
        <v>535</v>
      </c>
      <c r="AO50" s="320" t="s">
        <v>536</v>
      </c>
      <c r="AP50" s="321" t="s">
        <v>537</v>
      </c>
      <c r="AQ50" s="322" t="s">
        <v>538</v>
      </c>
      <c r="AR50" s="323" t="s">
        <v>539</v>
      </c>
    </row>
    <row r="51" spans="1:44" ht="13.2" x14ac:dyDescent="0.2">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540</v>
      </c>
      <c r="AL51" s="316"/>
      <c r="AM51" s="324">
        <v>540989</v>
      </c>
      <c r="AN51" s="325">
        <v>29173</v>
      </c>
      <c r="AO51" s="326">
        <v>-39.799999999999997</v>
      </c>
      <c r="AP51" s="327">
        <v>98899</v>
      </c>
      <c r="AQ51" s="328">
        <v>-14.1</v>
      </c>
      <c r="AR51" s="329">
        <v>-25.7</v>
      </c>
    </row>
    <row r="52" spans="1:44" ht="13.2" x14ac:dyDescent="0.2">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541</v>
      </c>
      <c r="AM52" s="332">
        <v>355074</v>
      </c>
      <c r="AN52" s="333">
        <v>19148</v>
      </c>
      <c r="AO52" s="334">
        <v>-51.6</v>
      </c>
      <c r="AP52" s="335">
        <v>43734</v>
      </c>
      <c r="AQ52" s="336">
        <v>-5</v>
      </c>
      <c r="AR52" s="337">
        <v>-46.6</v>
      </c>
    </row>
    <row r="53" spans="1:44" ht="13.2" x14ac:dyDescent="0.2">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542</v>
      </c>
      <c r="AL53" s="316"/>
      <c r="AM53" s="324">
        <v>638764</v>
      </c>
      <c r="AN53" s="325">
        <v>34640</v>
      </c>
      <c r="AO53" s="326">
        <v>18.7</v>
      </c>
      <c r="AP53" s="327">
        <v>96462</v>
      </c>
      <c r="AQ53" s="328">
        <v>-2.5</v>
      </c>
      <c r="AR53" s="329">
        <v>21.2</v>
      </c>
    </row>
    <row r="54" spans="1:44" ht="13.2" x14ac:dyDescent="0.2">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541</v>
      </c>
      <c r="AM54" s="332">
        <v>450533</v>
      </c>
      <c r="AN54" s="333">
        <v>24432</v>
      </c>
      <c r="AO54" s="334">
        <v>27.6</v>
      </c>
      <c r="AP54" s="335">
        <v>39886</v>
      </c>
      <c r="AQ54" s="336">
        <v>-8.8000000000000007</v>
      </c>
      <c r="AR54" s="337">
        <v>36.4</v>
      </c>
    </row>
    <row r="55" spans="1:44" ht="13.2" x14ac:dyDescent="0.2">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543</v>
      </c>
      <c r="AL55" s="316"/>
      <c r="AM55" s="324">
        <v>955132</v>
      </c>
      <c r="AN55" s="325">
        <v>52356</v>
      </c>
      <c r="AO55" s="326">
        <v>51.1</v>
      </c>
      <c r="AP55" s="327">
        <v>83103</v>
      </c>
      <c r="AQ55" s="328">
        <v>-13.8</v>
      </c>
      <c r="AR55" s="329">
        <v>64.900000000000006</v>
      </c>
    </row>
    <row r="56" spans="1:44" ht="13.2" x14ac:dyDescent="0.2">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541</v>
      </c>
      <c r="AM56" s="332">
        <v>491179</v>
      </c>
      <c r="AN56" s="333">
        <v>26924</v>
      </c>
      <c r="AO56" s="334">
        <v>10.199999999999999</v>
      </c>
      <c r="AP56" s="335">
        <v>41378</v>
      </c>
      <c r="AQ56" s="336">
        <v>3.7</v>
      </c>
      <c r="AR56" s="337">
        <v>6.5</v>
      </c>
    </row>
    <row r="57" spans="1:44" ht="13.2" x14ac:dyDescent="0.2">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544</v>
      </c>
      <c r="AL57" s="316"/>
      <c r="AM57" s="324">
        <v>811505</v>
      </c>
      <c r="AN57" s="325">
        <v>45136</v>
      </c>
      <c r="AO57" s="326">
        <v>-13.8</v>
      </c>
      <c r="AP57" s="327">
        <v>84459</v>
      </c>
      <c r="AQ57" s="328">
        <v>1.6</v>
      </c>
      <c r="AR57" s="329">
        <v>-15.4</v>
      </c>
    </row>
    <row r="58" spans="1:44" ht="13.2" x14ac:dyDescent="0.2">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541</v>
      </c>
      <c r="AM58" s="332">
        <v>595401</v>
      </c>
      <c r="AN58" s="333">
        <v>33116</v>
      </c>
      <c r="AO58" s="334">
        <v>23</v>
      </c>
      <c r="AP58" s="335">
        <v>47314</v>
      </c>
      <c r="AQ58" s="336">
        <v>14.3</v>
      </c>
      <c r="AR58" s="337">
        <v>8.6999999999999993</v>
      </c>
    </row>
    <row r="59" spans="1:44" ht="13.2" x14ac:dyDescent="0.2">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545</v>
      </c>
      <c r="AL59" s="316"/>
      <c r="AM59" s="324">
        <v>793537</v>
      </c>
      <c r="AN59" s="325">
        <v>44873</v>
      </c>
      <c r="AO59" s="326">
        <v>-0.6</v>
      </c>
      <c r="AP59" s="327">
        <v>74568</v>
      </c>
      <c r="AQ59" s="328">
        <v>-11.7</v>
      </c>
      <c r="AR59" s="329">
        <v>11.1</v>
      </c>
    </row>
    <row r="60" spans="1:44" ht="13.2" x14ac:dyDescent="0.2">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541</v>
      </c>
      <c r="AM60" s="332">
        <v>462291</v>
      </c>
      <c r="AN60" s="333">
        <v>26142</v>
      </c>
      <c r="AO60" s="334">
        <v>-21.1</v>
      </c>
      <c r="AP60" s="335">
        <v>42558</v>
      </c>
      <c r="AQ60" s="336">
        <v>-10.1</v>
      </c>
      <c r="AR60" s="337">
        <v>-11</v>
      </c>
    </row>
    <row r="61" spans="1:44" ht="13.2" x14ac:dyDescent="0.2">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546</v>
      </c>
      <c r="AL61" s="338"/>
      <c r="AM61" s="339">
        <v>747985</v>
      </c>
      <c r="AN61" s="340">
        <v>41236</v>
      </c>
      <c r="AO61" s="341">
        <v>3.1</v>
      </c>
      <c r="AP61" s="342">
        <v>87498</v>
      </c>
      <c r="AQ61" s="343">
        <v>-8.1</v>
      </c>
      <c r="AR61" s="329">
        <v>11.2</v>
      </c>
    </row>
    <row r="62" spans="1:44" ht="13.2" x14ac:dyDescent="0.2">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541</v>
      </c>
      <c r="AM62" s="332">
        <v>470896</v>
      </c>
      <c r="AN62" s="333">
        <v>25952</v>
      </c>
      <c r="AO62" s="334">
        <v>-2.4</v>
      </c>
      <c r="AP62" s="335">
        <v>42974</v>
      </c>
      <c r="AQ62" s="336">
        <v>-1.2</v>
      </c>
      <c r="AR62" s="337">
        <v>-1.2</v>
      </c>
    </row>
    <row r="63" spans="1:44" ht="13.2" x14ac:dyDescent="0.2">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ht="13.2" x14ac:dyDescent="0.2">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ht="13.2" x14ac:dyDescent="0.2">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ht="13.2" x14ac:dyDescent="0.2">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2">
      <c r="AK67" s="253"/>
      <c r="AL67" s="253"/>
      <c r="AM67" s="253"/>
      <c r="AN67" s="253"/>
      <c r="AO67" s="253"/>
      <c r="AP67" s="253"/>
      <c r="AQ67" s="253"/>
      <c r="AR67" s="253"/>
      <c r="AS67" s="253"/>
      <c r="AT67" s="253"/>
    </row>
    <row r="68" spans="1:46" ht="13.5" hidden="1" customHeight="1" x14ac:dyDescent="0.2">
      <c r="AK68" s="253"/>
      <c r="AL68" s="253"/>
      <c r="AM68" s="253"/>
      <c r="AN68" s="253"/>
      <c r="AO68" s="253"/>
      <c r="AP68" s="253"/>
      <c r="AQ68" s="253"/>
      <c r="AR68" s="253"/>
    </row>
    <row r="69" spans="1:46" ht="13.5" hidden="1" customHeight="1" x14ac:dyDescent="0.2">
      <c r="AK69" s="253"/>
      <c r="AL69" s="253"/>
      <c r="AM69" s="253"/>
      <c r="AN69" s="253"/>
      <c r="AO69" s="253"/>
      <c r="AP69" s="253"/>
      <c r="AQ69" s="253"/>
      <c r="AR69" s="253"/>
    </row>
    <row r="70" spans="1:46" ht="13.2" hidden="1" x14ac:dyDescent="0.2">
      <c r="AK70" s="253"/>
      <c r="AL70" s="253"/>
      <c r="AM70" s="253"/>
      <c r="AN70" s="253"/>
      <c r="AO70" s="253"/>
      <c r="AP70" s="253"/>
      <c r="AQ70" s="253"/>
      <c r="AR70" s="253"/>
    </row>
    <row r="71" spans="1:46" ht="13.2" hidden="1" x14ac:dyDescent="0.2">
      <c r="AK71" s="253"/>
      <c r="AL71" s="253"/>
      <c r="AM71" s="253"/>
      <c r="AN71" s="253"/>
      <c r="AO71" s="253"/>
      <c r="AP71" s="253"/>
      <c r="AQ71" s="253"/>
      <c r="AR71" s="253"/>
    </row>
    <row r="72" spans="1:46" ht="13.2" hidden="1" x14ac:dyDescent="0.2">
      <c r="AK72" s="253"/>
      <c r="AL72" s="253"/>
      <c r="AM72" s="253"/>
      <c r="AN72" s="253"/>
      <c r="AO72" s="253"/>
      <c r="AP72" s="253"/>
      <c r="AQ72" s="253"/>
      <c r="AR72" s="253"/>
    </row>
    <row r="73" spans="1:46" ht="13.2" hidden="1" x14ac:dyDescent="0.2">
      <c r="AK73" s="253"/>
      <c r="AL73" s="253"/>
      <c r="AM73" s="253"/>
      <c r="AN73" s="253"/>
      <c r="AO73" s="253"/>
      <c r="AP73" s="253"/>
      <c r="AQ73" s="253"/>
      <c r="AR73" s="253"/>
    </row>
  </sheetData>
  <sheetProtection algorithmName="SHA-512" hashValue="P51nm1aOHhwBKfjLEkhAczSpG8qtsZD8rvStjuG92PCAbCNHb5I0BmOCqdLUS2X1BisiFAwGCcXb3DURe8OXIg==" saltValue="C0cAy4L+pNGknmp4MICBW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2" x14ac:dyDescent="0.2">
      <c r="B2" s="250"/>
      <c r="DG2" s="250"/>
    </row>
    <row r="3" spans="2:125" ht="13.2"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2" x14ac:dyDescent="0.2"/>
    <row r="5" spans="2:125" ht="13.2" x14ac:dyDescent="0.2"/>
    <row r="6" spans="2:125" ht="13.2" x14ac:dyDescent="0.2"/>
    <row r="7" spans="2:125" ht="13.2" x14ac:dyDescent="0.2"/>
    <row r="8" spans="2:125" ht="13.2" x14ac:dyDescent="0.2"/>
    <row r="9" spans="2:125" ht="13.2" x14ac:dyDescent="0.2">
      <c r="DU9" s="25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0"/>
    </row>
    <row r="18" spans="125:125" ht="13.2" x14ac:dyDescent="0.2"/>
    <row r="19" spans="125:125" ht="13.2" x14ac:dyDescent="0.2"/>
    <row r="20" spans="125:125" ht="13.2" x14ac:dyDescent="0.2">
      <c r="DU20" s="250"/>
    </row>
    <row r="21" spans="125:125" ht="13.2" x14ac:dyDescent="0.2">
      <c r="DU21" s="25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0"/>
    </row>
    <row r="29" spans="125:125" ht="13.2" x14ac:dyDescent="0.2"/>
    <row r="30" spans="125:125" ht="13.2" x14ac:dyDescent="0.2"/>
    <row r="31" spans="125:125" ht="13.2" x14ac:dyDescent="0.2"/>
    <row r="32" spans="125:125" ht="13.2" x14ac:dyDescent="0.2"/>
    <row r="33" spans="2:125" ht="13.2" x14ac:dyDescent="0.2">
      <c r="B33" s="250"/>
      <c r="G33" s="250"/>
      <c r="I33" s="250"/>
    </row>
    <row r="34" spans="2:125" ht="13.2" x14ac:dyDescent="0.2">
      <c r="C34" s="250"/>
      <c r="P34" s="250"/>
      <c r="DE34" s="250"/>
      <c r="DH34" s="250"/>
    </row>
    <row r="35" spans="2:125" ht="13.2" x14ac:dyDescent="0.2">
      <c r="D35" s="250"/>
      <c r="E35" s="250"/>
      <c r="DG35" s="250"/>
      <c r="DJ35" s="250"/>
      <c r="DP35" s="250"/>
      <c r="DQ35" s="250"/>
      <c r="DR35" s="250"/>
      <c r="DS35" s="250"/>
      <c r="DT35" s="250"/>
      <c r="DU35" s="250"/>
    </row>
    <row r="36" spans="2:125" ht="13.2"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2" x14ac:dyDescent="0.2">
      <c r="DU37" s="250"/>
    </row>
    <row r="38" spans="2:125" ht="13.2" x14ac:dyDescent="0.2">
      <c r="DT38" s="250"/>
      <c r="DU38" s="250"/>
    </row>
    <row r="39" spans="2:125" ht="13.2" x14ac:dyDescent="0.2"/>
    <row r="40" spans="2:125" ht="13.2" x14ac:dyDescent="0.2">
      <c r="DH40" s="250"/>
    </row>
    <row r="41" spans="2:125" ht="13.2" x14ac:dyDescent="0.2">
      <c r="DE41" s="250"/>
    </row>
    <row r="42" spans="2:125" ht="13.2" x14ac:dyDescent="0.2">
      <c r="DG42" s="250"/>
      <c r="DJ42" s="250"/>
    </row>
    <row r="43" spans="2:125" ht="13.2"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2" x14ac:dyDescent="0.2">
      <c r="DU44" s="250"/>
    </row>
    <row r="45" spans="2:125" ht="13.2" x14ac:dyDescent="0.2"/>
    <row r="46" spans="2:125" ht="13.2" x14ac:dyDescent="0.2"/>
    <row r="47" spans="2:125" ht="13.2" x14ac:dyDescent="0.2"/>
    <row r="48" spans="2:125" ht="13.2" x14ac:dyDescent="0.2">
      <c r="DT48" s="250"/>
      <c r="DU48" s="250"/>
    </row>
    <row r="49" spans="120:125" ht="13.2" x14ac:dyDescent="0.2">
      <c r="DU49" s="250"/>
    </row>
    <row r="50" spans="120:125" ht="13.2" x14ac:dyDescent="0.2">
      <c r="DU50" s="250"/>
    </row>
    <row r="51" spans="120:125" ht="13.2" x14ac:dyDescent="0.2">
      <c r="DP51" s="250"/>
      <c r="DQ51" s="250"/>
      <c r="DR51" s="250"/>
      <c r="DS51" s="250"/>
      <c r="DT51" s="250"/>
      <c r="DU51" s="250"/>
    </row>
    <row r="52" spans="120:125" ht="13.2" x14ac:dyDescent="0.2"/>
    <row r="53" spans="120:125" ht="13.2" x14ac:dyDescent="0.2"/>
    <row r="54" spans="120:125" ht="13.2" x14ac:dyDescent="0.2">
      <c r="DU54" s="250"/>
    </row>
    <row r="55" spans="120:125" ht="13.2" x14ac:dyDescent="0.2"/>
    <row r="56" spans="120:125" ht="13.2" x14ac:dyDescent="0.2"/>
    <row r="57" spans="120:125" ht="13.2" x14ac:dyDescent="0.2"/>
    <row r="58" spans="120:125" ht="13.2" x14ac:dyDescent="0.2">
      <c r="DU58" s="250"/>
    </row>
    <row r="59" spans="120:125" ht="13.2" x14ac:dyDescent="0.2"/>
    <row r="60" spans="120:125" ht="13.2" x14ac:dyDescent="0.2"/>
    <row r="61" spans="120:125" ht="13.2" x14ac:dyDescent="0.2"/>
    <row r="62" spans="120:125" ht="13.2" x14ac:dyDescent="0.2"/>
    <row r="63" spans="120:125" ht="13.2" x14ac:dyDescent="0.2">
      <c r="DU63" s="250"/>
    </row>
    <row r="64" spans="120:125" ht="13.2" x14ac:dyDescent="0.2">
      <c r="DT64" s="250"/>
      <c r="DU64" s="250"/>
    </row>
    <row r="65" spans="123:125" ht="13.2" x14ac:dyDescent="0.2"/>
    <row r="66" spans="123:125" ht="13.2" x14ac:dyDescent="0.2"/>
    <row r="67" spans="123:125" ht="13.2" x14ac:dyDescent="0.2"/>
    <row r="68" spans="123:125" ht="13.2" x14ac:dyDescent="0.2"/>
    <row r="69" spans="123:125" ht="13.2" x14ac:dyDescent="0.2">
      <c r="DS69" s="250"/>
      <c r="DT69" s="250"/>
      <c r="DU69" s="25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0"/>
    </row>
    <row r="83" spans="116:125" ht="13.2" x14ac:dyDescent="0.2">
      <c r="DM83" s="250"/>
      <c r="DN83" s="250"/>
      <c r="DO83" s="250"/>
      <c r="DP83" s="250"/>
      <c r="DQ83" s="250"/>
      <c r="DR83" s="250"/>
      <c r="DS83" s="250"/>
      <c r="DT83" s="250"/>
      <c r="DU83" s="250"/>
    </row>
    <row r="84" spans="116:125" ht="13.2" x14ac:dyDescent="0.2"/>
    <row r="85" spans="116:125" ht="13.2" x14ac:dyDescent="0.2"/>
    <row r="86" spans="116:125" ht="13.2" x14ac:dyDescent="0.2"/>
    <row r="87" spans="116:125" ht="13.2" x14ac:dyDescent="0.2"/>
    <row r="88" spans="116:125" ht="13.2" x14ac:dyDescent="0.2">
      <c r="DU88" s="25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548</v>
      </c>
    </row>
    <row r="121" spans="125:125" ht="13.5" hidden="1" customHeight="1" x14ac:dyDescent="0.2">
      <c r="DU121" s="250"/>
    </row>
  </sheetData>
  <sheetProtection algorithmName="SHA-512" hashValue="sGAAwIqW5zHggHsU5GD3Cfe+Nbu9HHuTRQaJNTsUr8oOpgpgcO/SbZe8V7iS/kXv/+s7q0QxyHjBXlh7iq2Csw==" saltValue="V8ocQIKPmRfWc0IhwvM6i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2" x14ac:dyDescent="0.2">
      <c r="B2" s="250"/>
      <c r="T2" s="250"/>
    </row>
    <row r="3" spans="1:125"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0"/>
      <c r="G33" s="250"/>
      <c r="I33" s="250"/>
    </row>
    <row r="34" spans="2:125" ht="13.2" x14ac:dyDescent="0.2">
      <c r="C34" s="250"/>
      <c r="P34" s="250"/>
      <c r="R34" s="250"/>
      <c r="U34" s="250"/>
    </row>
    <row r="35" spans="2:125" ht="13.2"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2" x14ac:dyDescent="0.2">
      <c r="F36" s="250"/>
      <c r="H36" s="250"/>
      <c r="J36" s="250"/>
      <c r="K36" s="250"/>
      <c r="L36" s="250"/>
      <c r="M36" s="250"/>
      <c r="N36" s="250"/>
      <c r="O36" s="250"/>
      <c r="Q36" s="250"/>
      <c r="S36" s="250"/>
      <c r="V36" s="250"/>
    </row>
    <row r="37" spans="2:125" ht="13.2" x14ac:dyDescent="0.2"/>
    <row r="38" spans="2:125" ht="13.2" x14ac:dyDescent="0.2"/>
    <row r="39" spans="2:125" ht="13.2" x14ac:dyDescent="0.2"/>
    <row r="40" spans="2:125" ht="13.2" x14ac:dyDescent="0.2">
      <c r="U40" s="250"/>
    </row>
    <row r="41" spans="2:125" ht="13.2" x14ac:dyDescent="0.2">
      <c r="R41" s="250"/>
    </row>
    <row r="42" spans="2:125" ht="13.2"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2" x14ac:dyDescent="0.2">
      <c r="Q43" s="250"/>
      <c r="S43" s="250"/>
      <c r="V43" s="25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549</v>
      </c>
    </row>
  </sheetData>
  <sheetProtection algorithmName="SHA-512" hashValue="IPBMfqF4P96DsOuxnMu8Q4a+GsaV5ozYOi60y/KjFvTk5FDkFrNomTqC1NExCTrOKp0lgW2ywHhiQ+NiKZXptg==" saltValue="daNkM3rOHPo6RzmG9W9n7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2">
      <c r="B47" s="10"/>
      <c r="C47" s="1172" t="s">
        <v>3</v>
      </c>
      <c r="D47" s="1172"/>
      <c r="E47" s="1173"/>
      <c r="F47" s="11">
        <v>40.85</v>
      </c>
      <c r="G47" s="12">
        <v>40.39</v>
      </c>
      <c r="H47" s="12">
        <v>38.68</v>
      </c>
      <c r="I47" s="12">
        <v>34.130000000000003</v>
      </c>
      <c r="J47" s="13">
        <v>35.24</v>
      </c>
    </row>
    <row r="48" spans="2:10" ht="57.75" customHeight="1" x14ac:dyDescent="0.2">
      <c r="B48" s="14"/>
      <c r="C48" s="1174" t="s">
        <v>4</v>
      </c>
      <c r="D48" s="1174"/>
      <c r="E48" s="1175"/>
      <c r="F48" s="15">
        <v>15.9</v>
      </c>
      <c r="G48" s="16">
        <v>18.41</v>
      </c>
      <c r="H48" s="16">
        <v>13.55</v>
      </c>
      <c r="I48" s="16">
        <v>17.55</v>
      </c>
      <c r="J48" s="17">
        <v>20.97</v>
      </c>
    </row>
    <row r="49" spans="2:10" ht="57.75" customHeight="1" thickBot="1" x14ac:dyDescent="0.25">
      <c r="B49" s="18"/>
      <c r="C49" s="1176" t="s">
        <v>5</v>
      </c>
      <c r="D49" s="1176"/>
      <c r="E49" s="1177"/>
      <c r="F49" s="19" t="s">
        <v>555</v>
      </c>
      <c r="G49" s="20">
        <v>1</v>
      </c>
      <c r="H49" s="20" t="s">
        <v>556</v>
      </c>
      <c r="I49" s="20">
        <v>2.3199999999999998</v>
      </c>
      <c r="J49" s="21">
        <v>4.62</v>
      </c>
    </row>
    <row r="50" spans="2:10" ht="13.2" x14ac:dyDescent="0.2"/>
  </sheetData>
  <sheetProtection algorithmName="SHA-512" hashValue="0RQNbqBC12ImpMrTGgXSfJYSKUJZSUdkvjb8g16bCybNo3+DEwJOpzFpQCCQS7vEHAVJWAOk7u8suojV2LVIqw==" saltValue="KAUVS3iaP3Kjdf8CWij9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2023-10-10T06:27:28Z</cp:lastPrinted>
  <dcterms:created xsi:type="dcterms:W3CDTF">2023-02-20T05:39:48Z</dcterms:created>
  <dcterms:modified xsi:type="dcterms:W3CDTF">2023-11-06T10:10:58Z</dcterms:modified>
  <cp:category/>
</cp:coreProperties>
</file>